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Sheet1!$A$3:$M$3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2" i="1" l="1"/>
  <c r="K102" i="1"/>
  <c r="I102" i="1"/>
  <c r="L101" i="1"/>
  <c r="K101" i="1"/>
  <c r="I101" i="1"/>
  <c r="L100" i="1"/>
  <c r="K100" i="1"/>
  <c r="I100" i="1"/>
  <c r="L99" i="1"/>
  <c r="K99" i="1"/>
  <c r="I99" i="1"/>
  <c r="L98" i="1"/>
  <c r="K98" i="1"/>
  <c r="I98" i="1"/>
  <c r="L97" i="1"/>
  <c r="K97" i="1"/>
  <c r="I97" i="1"/>
  <c r="L96" i="1"/>
  <c r="K96" i="1"/>
  <c r="I96" i="1"/>
  <c r="L95" i="1"/>
  <c r="K95" i="1"/>
  <c r="I95" i="1"/>
  <c r="L94" i="1"/>
  <c r="K94" i="1"/>
  <c r="I94" i="1"/>
  <c r="L93" i="1"/>
  <c r="K93" i="1"/>
  <c r="I93" i="1"/>
  <c r="L92" i="1"/>
  <c r="K92" i="1"/>
  <c r="I92" i="1"/>
  <c r="L91" i="1"/>
  <c r="K91" i="1"/>
  <c r="I91" i="1"/>
  <c r="L90" i="1"/>
  <c r="K90" i="1"/>
  <c r="I90" i="1"/>
  <c r="L89" i="1"/>
  <c r="K89" i="1"/>
  <c r="I89" i="1"/>
  <c r="L88" i="1"/>
  <c r="K88" i="1"/>
  <c r="I88" i="1"/>
  <c r="L87" i="1"/>
  <c r="M87" i="1" s="1"/>
  <c r="K87" i="1"/>
  <c r="I87" i="1"/>
  <c r="L86" i="1"/>
  <c r="K86" i="1"/>
  <c r="I86" i="1"/>
  <c r="L85" i="1"/>
  <c r="K85" i="1"/>
  <c r="I85" i="1"/>
  <c r="L78" i="1"/>
  <c r="K78" i="1"/>
  <c r="I78" i="1"/>
  <c r="L77" i="1"/>
  <c r="M77" i="1" s="1"/>
  <c r="K77" i="1"/>
  <c r="I77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7" i="1"/>
  <c r="K57" i="1"/>
  <c r="I57" i="1"/>
  <c r="L56" i="1"/>
  <c r="K56" i="1"/>
  <c r="I56" i="1"/>
  <c r="L55" i="1"/>
  <c r="K55" i="1"/>
  <c r="I55" i="1"/>
  <c r="L54" i="1"/>
  <c r="K54" i="1"/>
  <c r="I54" i="1"/>
  <c r="L53" i="1"/>
  <c r="M53" i="1" s="1"/>
  <c r="K53" i="1"/>
  <c r="I53" i="1"/>
  <c r="L52" i="1"/>
  <c r="K52" i="1"/>
  <c r="I52" i="1"/>
  <c r="L51" i="1"/>
  <c r="K51" i="1"/>
  <c r="I51" i="1"/>
  <c r="L50" i="1"/>
  <c r="K50" i="1"/>
  <c r="I50" i="1"/>
  <c r="L49" i="1"/>
  <c r="K49" i="1"/>
  <c r="I49" i="1"/>
  <c r="L48" i="1"/>
  <c r="K48" i="1"/>
  <c r="I48" i="1"/>
  <c r="L47" i="1"/>
  <c r="K47" i="1"/>
  <c r="I47" i="1"/>
  <c r="L46" i="1"/>
  <c r="K46" i="1"/>
  <c r="I46" i="1"/>
  <c r="L45" i="1"/>
  <c r="K45" i="1"/>
  <c r="I45" i="1"/>
  <c r="L44" i="1"/>
  <c r="K44" i="1"/>
  <c r="I44" i="1"/>
  <c r="L43" i="1"/>
  <c r="K43" i="1"/>
  <c r="I43" i="1"/>
  <c r="L42" i="1"/>
  <c r="K42" i="1"/>
  <c r="I42" i="1"/>
  <c r="L41" i="1"/>
  <c r="M41" i="1" s="1"/>
  <c r="K41" i="1"/>
  <c r="I41" i="1"/>
  <c r="L40" i="1"/>
  <c r="K40" i="1"/>
  <c r="I40" i="1"/>
  <c r="L39" i="1"/>
  <c r="K39" i="1"/>
  <c r="I39" i="1"/>
  <c r="L38" i="1"/>
  <c r="K38" i="1"/>
  <c r="I38" i="1"/>
  <c r="L37" i="1"/>
  <c r="K37" i="1"/>
  <c r="I37" i="1"/>
  <c r="L36" i="1"/>
  <c r="K36" i="1"/>
  <c r="I36" i="1"/>
  <c r="L35" i="1"/>
  <c r="K35" i="1"/>
  <c r="I35" i="1"/>
  <c r="L34" i="1"/>
  <c r="K34" i="1"/>
  <c r="I34" i="1"/>
  <c r="L33" i="1"/>
  <c r="K33" i="1"/>
  <c r="I33" i="1"/>
  <c r="L32" i="1"/>
  <c r="K32" i="1"/>
  <c r="I32" i="1"/>
  <c r="L31" i="1"/>
  <c r="K31" i="1"/>
  <c r="I31" i="1"/>
  <c r="L30" i="1"/>
  <c r="K30" i="1"/>
  <c r="I30" i="1"/>
  <c r="L29" i="1"/>
  <c r="M29" i="1" s="1"/>
  <c r="K29" i="1"/>
  <c r="I29" i="1"/>
  <c r="L28" i="1"/>
  <c r="K28" i="1"/>
  <c r="I28" i="1"/>
  <c r="L27" i="1"/>
  <c r="K27" i="1"/>
  <c r="I27" i="1"/>
  <c r="L26" i="1"/>
  <c r="K26" i="1"/>
  <c r="I26" i="1"/>
  <c r="L25" i="1"/>
  <c r="M25" i="1" s="1"/>
  <c r="K25" i="1"/>
  <c r="I25" i="1"/>
  <c r="L24" i="1"/>
  <c r="K24" i="1"/>
  <c r="I24" i="1"/>
  <c r="L23" i="1"/>
  <c r="K23" i="1"/>
  <c r="I23" i="1"/>
  <c r="L22" i="1"/>
  <c r="K22" i="1"/>
  <c r="I22" i="1"/>
  <c r="L21" i="1"/>
  <c r="K21" i="1"/>
  <c r="I21" i="1"/>
  <c r="L20" i="1"/>
  <c r="K20" i="1"/>
  <c r="I20" i="1"/>
  <c r="L19" i="1"/>
  <c r="K19" i="1"/>
  <c r="I19" i="1"/>
  <c r="L18" i="1"/>
  <c r="K18" i="1"/>
  <c r="I18" i="1"/>
  <c r="L17" i="1"/>
  <c r="K17" i="1"/>
  <c r="I17" i="1"/>
  <c r="L16" i="1"/>
  <c r="K16" i="1"/>
  <c r="I16" i="1"/>
  <c r="L15" i="1"/>
  <c r="K15" i="1"/>
  <c r="I15" i="1"/>
  <c r="L14" i="1"/>
  <c r="K14" i="1"/>
  <c r="I14" i="1"/>
  <c r="L13" i="1"/>
  <c r="M13" i="1" s="1"/>
  <c r="K13" i="1"/>
  <c r="I13" i="1"/>
  <c r="L12" i="1"/>
  <c r="K12" i="1"/>
  <c r="I12" i="1"/>
  <c r="L11" i="1"/>
  <c r="M11" i="1" s="1"/>
  <c r="K11" i="1"/>
  <c r="I11" i="1"/>
  <c r="L10" i="1"/>
  <c r="M10" i="1" s="1"/>
  <c r="K10" i="1"/>
  <c r="I10" i="1"/>
  <c r="L9" i="1"/>
  <c r="M9" i="1" s="1"/>
  <c r="K9" i="1"/>
  <c r="I9" i="1"/>
  <c r="L8" i="1"/>
  <c r="M8" i="1" s="1"/>
  <c r="K8" i="1"/>
  <c r="I8" i="1"/>
  <c r="L7" i="1"/>
  <c r="M7" i="1" s="1"/>
  <c r="K7" i="1"/>
  <c r="I7" i="1"/>
  <c r="L6" i="1"/>
  <c r="M6" i="1" s="1"/>
  <c r="K6" i="1"/>
  <c r="I6" i="1"/>
  <c r="L5" i="1"/>
  <c r="M5" i="1" s="1"/>
  <c r="K5" i="1"/>
  <c r="I5" i="1"/>
  <c r="L4" i="1"/>
  <c r="M4" i="1" s="1"/>
  <c r="K4" i="1"/>
  <c r="I4" i="1"/>
  <c r="M17" i="1" l="1"/>
  <c r="M21" i="1"/>
  <c r="M33" i="1"/>
  <c r="M37" i="1"/>
  <c r="M45" i="1"/>
  <c r="M49" i="1"/>
  <c r="M57" i="1"/>
  <c r="M61" i="1"/>
  <c r="M65" i="1"/>
  <c r="M69" i="1"/>
  <c r="M73" i="1"/>
  <c r="M91" i="1"/>
  <c r="M95" i="1"/>
  <c r="M99" i="1"/>
  <c r="M12" i="1"/>
  <c r="M16" i="1"/>
  <c r="M20" i="1"/>
  <c r="M24" i="1"/>
  <c r="M28" i="1"/>
  <c r="M32" i="1"/>
  <c r="M36" i="1"/>
  <c r="M40" i="1"/>
  <c r="M44" i="1"/>
  <c r="M48" i="1"/>
  <c r="M52" i="1"/>
  <c r="M56" i="1"/>
  <c r="M60" i="1"/>
  <c r="M64" i="1"/>
  <c r="M68" i="1"/>
  <c r="M72" i="1"/>
  <c r="M76" i="1"/>
  <c r="M86" i="1"/>
  <c r="M90" i="1"/>
  <c r="M94" i="1"/>
  <c r="M98" i="1"/>
  <c r="M102" i="1"/>
  <c r="M15" i="1"/>
  <c r="M19" i="1"/>
  <c r="M23" i="1"/>
  <c r="M27" i="1"/>
  <c r="M31" i="1"/>
  <c r="M35" i="1"/>
  <c r="M39" i="1"/>
  <c r="M43" i="1"/>
  <c r="M47" i="1"/>
  <c r="M51" i="1"/>
  <c r="M55" i="1"/>
  <c r="M59" i="1"/>
  <c r="M63" i="1"/>
  <c r="M67" i="1"/>
  <c r="M71" i="1"/>
  <c r="M75" i="1"/>
  <c r="M85" i="1"/>
  <c r="M89" i="1"/>
  <c r="M93" i="1"/>
  <c r="M97" i="1"/>
  <c r="M101" i="1"/>
  <c r="M14" i="1"/>
  <c r="M18" i="1"/>
  <c r="M22" i="1"/>
  <c r="M26" i="1"/>
  <c r="M30" i="1"/>
  <c r="M34" i="1"/>
  <c r="M38" i="1"/>
  <c r="M42" i="1"/>
  <c r="M46" i="1"/>
  <c r="M50" i="1"/>
  <c r="M54" i="1"/>
  <c r="M58" i="1"/>
  <c r="M62" i="1"/>
  <c r="M66" i="1"/>
  <c r="M70" i="1"/>
  <c r="M74" i="1"/>
  <c r="M78" i="1"/>
  <c r="M88" i="1"/>
  <c r="M92" i="1"/>
  <c r="M96" i="1"/>
  <c r="M100" i="1"/>
</calcChain>
</file>

<file path=xl/sharedStrings.xml><?xml version="1.0" encoding="utf-8"?>
<sst xmlns="http://schemas.openxmlformats.org/spreadsheetml/2006/main" count="599" uniqueCount="237">
  <si>
    <t>附件1：</t>
    <phoneticPr fontId="3" type="noConversion"/>
  </si>
  <si>
    <t>咸宁市法院2023年度招聘雇员制审判辅助人员综合成绩</t>
    <phoneticPr fontId="3" type="noConversion"/>
  </si>
  <si>
    <t>序号</t>
    <phoneticPr fontId="3" type="noConversion"/>
  </si>
  <si>
    <t>报考单位</t>
    <phoneticPr fontId="3" type="noConversion"/>
  </si>
  <si>
    <t>报考岗位</t>
    <phoneticPr fontId="3" type="noConversion"/>
  </si>
  <si>
    <t>报考岗位代码</t>
    <phoneticPr fontId="3" type="noConversion"/>
  </si>
  <si>
    <t>岗位招录人数</t>
  </si>
  <si>
    <t>准考证</t>
    <phoneticPr fontId="3" type="noConversion"/>
  </si>
  <si>
    <t>姓名</t>
    <phoneticPr fontId="3" type="noConversion"/>
  </si>
  <si>
    <t>笔试成绩（含加分）</t>
    <phoneticPr fontId="3" type="noConversion"/>
  </si>
  <si>
    <t>笔试成绩折算分</t>
    <phoneticPr fontId="3" type="noConversion"/>
  </si>
  <si>
    <t>技能测试成绩</t>
    <phoneticPr fontId="3" type="noConversion"/>
  </si>
  <si>
    <t>技能测试成绩折算分</t>
    <phoneticPr fontId="3" type="noConversion"/>
  </si>
  <si>
    <t>综合成绩</t>
    <phoneticPr fontId="3" type="noConversion"/>
  </si>
  <si>
    <t>总排名</t>
    <phoneticPr fontId="3" type="noConversion"/>
  </si>
  <si>
    <t>咸宁市中级人民法院</t>
  </si>
  <si>
    <t>雇员制书记员岗1</t>
  </si>
  <si>
    <t>120101</t>
  </si>
  <si>
    <t>6</t>
  </si>
  <si>
    <t>142230103428</t>
  </si>
  <si>
    <t>陈一品</t>
  </si>
  <si>
    <t>142230103225</t>
  </si>
  <si>
    <t>张涵</t>
    <phoneticPr fontId="3" type="noConversion"/>
  </si>
  <si>
    <t>142230103709</t>
  </si>
  <si>
    <t>彭冠婷</t>
  </si>
  <si>
    <t>142230103122</t>
  </si>
  <si>
    <t>程鑫</t>
    <phoneticPr fontId="3" type="noConversion"/>
  </si>
  <si>
    <t>142230104122</t>
  </si>
  <si>
    <t>杨潇</t>
  </si>
  <si>
    <t>142230103113</t>
  </si>
  <si>
    <t>凌喆炎</t>
    <phoneticPr fontId="3" type="noConversion"/>
  </si>
  <si>
    <t>142230102825</t>
  </si>
  <si>
    <t>钱坤</t>
  </si>
  <si>
    <t>142230104315</t>
  </si>
  <si>
    <t>洪祈</t>
  </si>
  <si>
    <t>142230102808</t>
  </si>
  <si>
    <t>王梓洲</t>
    <phoneticPr fontId="3" type="noConversion"/>
  </si>
  <si>
    <t>142230102803</t>
  </si>
  <si>
    <t>张高明</t>
  </si>
  <si>
    <t>142230103312</t>
  </si>
  <si>
    <t>杨弦</t>
  </si>
  <si>
    <t>142230102801</t>
  </si>
  <si>
    <t>舒恒恒</t>
    <phoneticPr fontId="3" type="noConversion"/>
  </si>
  <si>
    <t>142230103227</t>
    <phoneticPr fontId="3" type="noConversion"/>
  </si>
  <si>
    <t>王青松</t>
    <phoneticPr fontId="3" type="noConversion"/>
  </si>
  <si>
    <t>142230103721</t>
  </si>
  <si>
    <t>李琪</t>
  </si>
  <si>
    <t>142230103519</t>
  </si>
  <si>
    <t>罗玮</t>
  </si>
  <si>
    <t>142230103201</t>
  </si>
  <si>
    <t>黄炜</t>
  </si>
  <si>
    <t>142230103914</t>
  </si>
  <si>
    <t>龚玉章</t>
  </si>
  <si>
    <t>142230103409</t>
    <phoneticPr fontId="3" type="noConversion"/>
  </si>
  <si>
    <t>吴芷琪</t>
    <phoneticPr fontId="3" type="noConversion"/>
  </si>
  <si>
    <t>雇员制书记员岗2</t>
  </si>
  <si>
    <t>142230102914</t>
  </si>
  <si>
    <t>邓子华</t>
  </si>
  <si>
    <t>142230102918</t>
  </si>
  <si>
    <t>李峥</t>
  </si>
  <si>
    <t>142230103110</t>
  </si>
  <si>
    <t>姚静</t>
  </si>
  <si>
    <t>142230104223</t>
  </si>
  <si>
    <t>邓原原</t>
  </si>
  <si>
    <t>142230102701</t>
  </si>
  <si>
    <t>田佳</t>
  </si>
  <si>
    <t>142230104324</t>
  </si>
  <si>
    <t>彭祥</t>
  </si>
  <si>
    <t>142230102930</t>
  </si>
  <si>
    <t>洪玲</t>
  </si>
  <si>
    <t>咸宁市咸安区人民法院</t>
  </si>
  <si>
    <t>120201</t>
  </si>
  <si>
    <t>142230104304</t>
  </si>
  <si>
    <t>周慕雪</t>
  </si>
  <si>
    <t>142230104526</t>
  </si>
  <si>
    <t>陈旺</t>
  </si>
  <si>
    <t>142230104113</t>
  </si>
  <si>
    <t>李嘉琦</t>
  </si>
  <si>
    <t>142230103226</t>
  </si>
  <si>
    <t>邹俊</t>
  </si>
  <si>
    <t>142230103726</t>
  </si>
  <si>
    <t>陈远</t>
  </si>
  <si>
    <t>142230104507</t>
  </si>
  <si>
    <t>庞欢</t>
  </si>
  <si>
    <t>142230103427</t>
  </si>
  <si>
    <t>夏洋</t>
  </si>
  <si>
    <t>142230103912</t>
  </si>
  <si>
    <t>陈淑芳</t>
  </si>
  <si>
    <t>142230104404</t>
  </si>
  <si>
    <t>陈娜</t>
  </si>
  <si>
    <t>120202</t>
  </si>
  <si>
    <t>142230104214</t>
  </si>
  <si>
    <t>李贺泓</t>
  </si>
  <si>
    <t>142230104430</t>
  </si>
  <si>
    <t>杨阳</t>
  </si>
  <si>
    <t>142230103826</t>
  </si>
  <si>
    <t>刘原</t>
  </si>
  <si>
    <t>142230103930</t>
  </si>
  <si>
    <t>侯友铭</t>
  </si>
  <si>
    <t>142230104604</t>
  </si>
  <si>
    <t>赵旸紫</t>
  </si>
  <si>
    <t>142230103106</t>
  </si>
  <si>
    <t>程泽</t>
  </si>
  <si>
    <t>142230103717</t>
  </si>
  <si>
    <t>鲁坚</t>
  </si>
  <si>
    <t>142230103416</t>
  </si>
  <si>
    <t>黄巍</t>
  </si>
  <si>
    <t>142230104416</t>
  </si>
  <si>
    <t>刘馨悦</t>
  </si>
  <si>
    <t>142230104524</t>
  </si>
  <si>
    <t>顾梦</t>
  </si>
  <si>
    <t>142230103729</t>
  </si>
  <si>
    <t>郭妍</t>
  </si>
  <si>
    <t>142230103008</t>
  </si>
  <si>
    <t>陈烨珂</t>
  </si>
  <si>
    <t>142230104004</t>
  </si>
  <si>
    <t>盛周</t>
  </si>
  <si>
    <t>142230103322</t>
  </si>
  <si>
    <t>何文锦</t>
  </si>
  <si>
    <t>142230104218</t>
  </si>
  <si>
    <t>陈悦</t>
  </si>
  <si>
    <t>嘉鱼县人民法院</t>
  </si>
  <si>
    <t>雇员制书记员岗</t>
  </si>
  <si>
    <t>120301</t>
  </si>
  <si>
    <t>7</t>
  </si>
  <si>
    <t>142230102807</t>
  </si>
  <si>
    <t>鄢凌霄</t>
  </si>
  <si>
    <t>142230102804</t>
  </si>
  <si>
    <t>霍丽</t>
  </si>
  <si>
    <t>142230103125</t>
  </si>
  <si>
    <t>李葛炜</t>
  </si>
  <si>
    <t>142230103202</t>
  </si>
  <si>
    <t>方超</t>
  </si>
  <si>
    <t>142230103719</t>
  </si>
  <si>
    <t>徐蓉</t>
  </si>
  <si>
    <t>142230103016</t>
  </si>
  <si>
    <t>李佳恒</t>
  </si>
  <si>
    <t>142230102702</t>
  </si>
  <si>
    <t>周慧</t>
  </si>
  <si>
    <t>142230103118</t>
  </si>
  <si>
    <t>蒋子龙</t>
  </si>
  <si>
    <t>142230102830</t>
  </si>
  <si>
    <t>刘洋</t>
  </si>
  <si>
    <t>142230103530</t>
  </si>
  <si>
    <t>余雪琴</t>
  </si>
  <si>
    <t>142230104525</t>
  </si>
  <si>
    <t>张蓉</t>
  </si>
  <si>
    <t>142230104408</t>
  </si>
  <si>
    <t>刘雯</t>
  </si>
  <si>
    <t>142230104402</t>
  </si>
  <si>
    <t>周思妤</t>
  </si>
  <si>
    <t>142230103216</t>
  </si>
  <si>
    <t>周湾</t>
  </si>
  <si>
    <t>142230102821</t>
  </si>
  <si>
    <t>周露黎</t>
  </si>
  <si>
    <t>142230103622</t>
  </si>
  <si>
    <t>杨凤</t>
  </si>
  <si>
    <t>142230102706</t>
  </si>
  <si>
    <t>张信成</t>
  </si>
  <si>
    <t>142230103215</t>
  </si>
  <si>
    <t>庄惠雯</t>
  </si>
  <si>
    <t>142230103708</t>
  </si>
  <si>
    <t>庞嘉涵</t>
  </si>
  <si>
    <t>142230104107</t>
  </si>
  <si>
    <t>何娟</t>
  </si>
  <si>
    <t>142230103525</t>
  </si>
  <si>
    <t>宋玲玉</t>
  </si>
  <si>
    <t>142230103320</t>
  </si>
  <si>
    <t>郑亮</t>
  </si>
  <si>
    <t>142230104301</t>
  </si>
  <si>
    <t>何多纹</t>
  </si>
  <si>
    <t>通城县人民法院</t>
  </si>
  <si>
    <t>120401</t>
  </si>
  <si>
    <t>1</t>
  </si>
  <si>
    <t>142230104016</t>
  </si>
  <si>
    <t>廖力</t>
  </si>
  <si>
    <t>142230103502</t>
  </si>
  <si>
    <t>胡观</t>
  </si>
  <si>
    <t>142230102815</t>
  </si>
  <si>
    <t>雷泽奇</t>
  </si>
  <si>
    <t>崇阳县人民法院</t>
  </si>
  <si>
    <t>雇员制司法警务辅助人员岗</t>
  </si>
  <si>
    <t>120501</t>
  </si>
  <si>
    <t>2</t>
  </si>
  <si>
    <t>142230104012</t>
  </si>
  <si>
    <t>沈一军</t>
  </si>
  <si>
    <t>/</t>
    <phoneticPr fontId="3" type="noConversion"/>
  </si>
  <si>
    <t>合格</t>
    <phoneticPr fontId="3" type="noConversion"/>
  </si>
  <si>
    <t>142230104112</t>
  </si>
  <si>
    <t>熊俊辉</t>
  </si>
  <si>
    <t>不合格</t>
    <phoneticPr fontId="3" type="noConversion"/>
  </si>
  <si>
    <t>142230103919</t>
  </si>
  <si>
    <t>洪梦龙</t>
  </si>
  <si>
    <t>142230103815</t>
  </si>
  <si>
    <t>汪焱平</t>
  </si>
  <si>
    <t>142230102916</t>
  </si>
  <si>
    <t>丁浩鹏</t>
  </si>
  <si>
    <t>142230103920</t>
  </si>
  <si>
    <t>孙帅雄</t>
  </si>
  <si>
    <t>通山县人民法院</t>
  </si>
  <si>
    <t>120601</t>
  </si>
  <si>
    <t>142230102901</t>
  </si>
  <si>
    <t>王涵宇</t>
  </si>
  <si>
    <t>142230102729</t>
  </si>
  <si>
    <t>李莎莎</t>
  </si>
  <si>
    <t>142230104203</t>
  </si>
  <si>
    <t>兰越均</t>
  </si>
  <si>
    <t>142230102713</t>
  </si>
  <si>
    <t>郑滢</t>
  </si>
  <si>
    <t>142230103621</t>
  </si>
  <si>
    <t>程丹</t>
  </si>
  <si>
    <t>142230104202</t>
  </si>
  <si>
    <t>许杨检</t>
  </si>
  <si>
    <t>142230103509</t>
  </si>
  <si>
    <t>阮翩</t>
  </si>
  <si>
    <t>142230104503</t>
  </si>
  <si>
    <t>鲁濡豪</t>
  </si>
  <si>
    <t>142230103127</t>
  </si>
  <si>
    <t>阮彬</t>
  </si>
  <si>
    <t>142230104406</t>
  </si>
  <si>
    <t>黄文帅</t>
  </si>
  <si>
    <t>142230103129</t>
  </si>
  <si>
    <t>黄良渊</t>
  </si>
  <si>
    <t>142230103521</t>
  </si>
  <si>
    <t>李亚平</t>
  </si>
  <si>
    <t>142230104114</t>
  </si>
  <si>
    <t>刘伟杰</t>
  </si>
  <si>
    <t>142230103503</t>
  </si>
  <si>
    <t>成竹君</t>
  </si>
  <si>
    <t>142230104029</t>
  </si>
  <si>
    <t>徐涛</t>
  </si>
  <si>
    <t>142230103415</t>
    <phoneticPr fontId="3" type="noConversion"/>
  </si>
  <si>
    <t>华优</t>
    <phoneticPr fontId="3" type="noConversion"/>
  </si>
  <si>
    <t>142230104118</t>
    <phoneticPr fontId="3" type="noConversion"/>
  </si>
  <si>
    <t>朱文豪</t>
    <phoneticPr fontId="3" type="noConversion"/>
  </si>
  <si>
    <t>142230104321</t>
  </si>
  <si>
    <t>曹翔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</si>
</sst>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16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20"/>
      <name val="方正小标宋简体"/>
      <family val="4"/>
      <charset val="134"/>
    </font>
    <font>
      <sz val="12"/>
      <name val="黑体"/>
      <family val="3"/>
      <charset val="134"/>
    </font>
    <font>
      <sz val="11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64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/>
    </xf>
    <xf numFmtId="0" fontId="9" fillId="2" borderId="2" xfId="6" applyFont="1" applyFill="1" applyBorder="1" applyAlignment="1">
      <alignment horizontal="center" vertical="center"/>
    </xf>
    <xf numFmtId="0" fontId="7" fillId="2" borderId="2" xfId="7" applyFont="1" applyFill="1" applyBorder="1" applyAlignment="1">
      <alignment horizontal="center" vertical="center"/>
    </xf>
    <xf numFmtId="0" fontId="7" fillId="2" borderId="2" xfId="6" applyFont="1" applyFill="1" applyBorder="1" applyAlignment="1">
      <alignment horizontal="center" vertical="center"/>
    </xf>
    <xf numFmtId="0" fontId="7" fillId="2" borderId="2" xfId="8" applyFont="1" applyFill="1" applyBorder="1" applyAlignment="1">
      <alignment horizontal="center" vertical="center"/>
    </xf>
    <xf numFmtId="49" fontId="7" fillId="2" borderId="2" xfId="5" applyNumberFormat="1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2" xfId="10" applyFont="1" applyFill="1" applyBorder="1" applyAlignment="1">
      <alignment horizontal="center" vertical="center"/>
    </xf>
    <xf numFmtId="0" fontId="9" fillId="2" borderId="2" xfId="11" applyFont="1" applyFill="1" applyBorder="1" applyAlignment="1">
      <alignment horizontal="center" vertical="center"/>
    </xf>
    <xf numFmtId="0" fontId="7" fillId="2" borderId="2" xfId="12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2" xfId="13" applyFont="1" applyFill="1" applyBorder="1" applyAlignment="1">
      <alignment horizontal="center" vertical="center"/>
    </xf>
    <xf numFmtId="0" fontId="7" fillId="2" borderId="2" xfId="14" applyFont="1" applyFill="1" applyBorder="1" applyAlignment="1">
      <alignment horizontal="center" vertical="center"/>
    </xf>
    <xf numFmtId="0" fontId="7" fillId="2" borderId="2" xfId="15" applyFont="1" applyFill="1" applyBorder="1" applyAlignment="1">
      <alignment horizontal="center" vertical="center"/>
    </xf>
    <xf numFmtId="0" fontId="9" fillId="2" borderId="2" xfId="16" applyFont="1" applyFill="1" applyBorder="1" applyAlignment="1">
      <alignment horizontal="center" vertical="center"/>
    </xf>
    <xf numFmtId="0" fontId="7" fillId="2" borderId="2" xfId="17" applyFont="1" applyFill="1" applyBorder="1" applyAlignment="1">
      <alignment horizontal="center" vertical="center"/>
    </xf>
    <xf numFmtId="0" fontId="7" fillId="2" borderId="2" xfId="16" applyFont="1" applyFill="1" applyBorder="1" applyAlignment="1">
      <alignment horizontal="center" vertical="center"/>
    </xf>
    <xf numFmtId="0" fontId="7" fillId="2" borderId="2" xfId="18" applyFont="1" applyFill="1" applyBorder="1" applyAlignment="1">
      <alignment horizontal="center" vertical="center"/>
    </xf>
    <xf numFmtId="0" fontId="7" fillId="2" borderId="2" xfId="19" applyFont="1" applyFill="1" applyBorder="1" applyAlignment="1">
      <alignment horizontal="center" vertical="center"/>
    </xf>
    <xf numFmtId="0" fontId="7" fillId="2" borderId="2" xfId="20" applyFont="1" applyFill="1" applyBorder="1" applyAlignment="1">
      <alignment horizontal="center" vertical="center"/>
    </xf>
    <xf numFmtId="0" fontId="7" fillId="2" borderId="2" xfId="21" applyFont="1" applyFill="1" applyBorder="1" applyAlignment="1">
      <alignment horizontal="center" vertical="center"/>
    </xf>
    <xf numFmtId="0" fontId="7" fillId="2" borderId="2" xfId="22" applyFont="1" applyFill="1" applyBorder="1" applyAlignment="1">
      <alignment horizontal="center" vertical="center"/>
    </xf>
    <xf numFmtId="0" fontId="7" fillId="2" borderId="2" xfId="23" applyFont="1" applyFill="1" applyBorder="1" applyAlignment="1">
      <alignment horizontal="center" vertical="center"/>
    </xf>
    <xf numFmtId="0" fontId="9" fillId="2" borderId="2" xfId="24" applyFont="1" applyFill="1" applyBorder="1" applyAlignment="1">
      <alignment horizontal="center" vertical="center"/>
    </xf>
    <xf numFmtId="0" fontId="7" fillId="2" borderId="2" xfId="25" applyFont="1" applyFill="1" applyBorder="1" applyAlignment="1">
      <alignment horizontal="center" vertical="center"/>
    </xf>
    <xf numFmtId="0" fontId="7" fillId="2" borderId="2" xfId="24" applyFont="1" applyFill="1" applyBorder="1" applyAlignment="1">
      <alignment horizontal="center" vertical="center"/>
    </xf>
    <xf numFmtId="0" fontId="7" fillId="2" borderId="2" xfId="26" applyFont="1" applyFill="1" applyBorder="1" applyAlignment="1">
      <alignment horizontal="center" vertical="center"/>
    </xf>
    <xf numFmtId="0" fontId="7" fillId="2" borderId="2" xfId="27" applyFont="1" applyFill="1" applyBorder="1" applyAlignment="1">
      <alignment horizontal="center" vertical="center"/>
    </xf>
    <xf numFmtId="0" fontId="7" fillId="2" borderId="2" xfId="28" applyFont="1" applyFill="1" applyBorder="1" applyAlignment="1">
      <alignment horizontal="center" vertical="center"/>
    </xf>
    <xf numFmtId="0" fontId="7" fillId="2" borderId="2" xfId="29" applyFont="1" applyFill="1" applyBorder="1" applyAlignment="1">
      <alignment horizontal="center" vertical="center"/>
    </xf>
    <xf numFmtId="0" fontId="9" fillId="2" borderId="2" xfId="30" applyFont="1" applyFill="1" applyBorder="1" applyAlignment="1">
      <alignment horizontal="center" vertical="center"/>
    </xf>
    <xf numFmtId="0" fontId="7" fillId="2" borderId="2" xfId="31" applyFont="1" applyFill="1" applyBorder="1" applyAlignment="1">
      <alignment horizontal="center" vertical="center"/>
    </xf>
    <xf numFmtId="0" fontId="7" fillId="2" borderId="2" xfId="30" applyFont="1" applyFill="1" applyBorder="1" applyAlignment="1">
      <alignment horizontal="center" vertical="center"/>
    </xf>
    <xf numFmtId="0" fontId="7" fillId="2" borderId="2" xfId="32" applyFont="1" applyFill="1" applyBorder="1" applyAlignment="1">
      <alignment horizontal="center" vertical="center"/>
    </xf>
    <xf numFmtId="0" fontId="7" fillId="2" borderId="2" xfId="33" applyFont="1" applyFill="1" applyBorder="1" applyAlignment="1">
      <alignment horizontal="center" vertical="center"/>
    </xf>
    <xf numFmtId="0" fontId="7" fillId="2" borderId="2" xfId="34" applyFont="1" applyFill="1" applyBorder="1" applyAlignment="1">
      <alignment horizontal="center" vertical="center"/>
    </xf>
    <xf numFmtId="0" fontId="7" fillId="2" borderId="2" xfId="35" applyFont="1" applyFill="1" applyBorder="1" applyAlignment="1">
      <alignment horizontal="center" vertical="center"/>
    </xf>
    <xf numFmtId="0" fontId="7" fillId="2" borderId="2" xfId="36" applyFont="1" applyFill="1" applyBorder="1" applyAlignment="1">
      <alignment horizontal="center" vertical="center"/>
    </xf>
    <xf numFmtId="0" fontId="9" fillId="2" borderId="2" xfId="37" applyFont="1" applyFill="1" applyBorder="1" applyAlignment="1">
      <alignment horizontal="center" vertical="center"/>
    </xf>
    <xf numFmtId="0" fontId="7" fillId="2" borderId="2" xfId="38" applyFont="1" applyFill="1" applyBorder="1" applyAlignment="1">
      <alignment horizontal="center" vertical="center"/>
    </xf>
    <xf numFmtId="0" fontId="7" fillId="2" borderId="2" xfId="37" applyFont="1" applyFill="1" applyBorder="1" applyAlignment="1">
      <alignment horizontal="center" vertical="center"/>
    </xf>
    <xf numFmtId="0" fontId="7" fillId="2" borderId="2" xfId="39" applyFont="1" applyFill="1" applyBorder="1" applyAlignment="1">
      <alignment horizontal="center" vertical="center"/>
    </xf>
    <xf numFmtId="0" fontId="7" fillId="2" borderId="2" xfId="40" applyFont="1" applyFill="1" applyBorder="1" applyAlignment="1">
      <alignment horizontal="center" vertical="center"/>
    </xf>
    <xf numFmtId="0" fontId="7" fillId="2" borderId="2" xfId="41" applyFont="1" applyFill="1" applyBorder="1" applyAlignment="1">
      <alignment horizontal="center" vertical="center"/>
    </xf>
    <xf numFmtId="0" fontId="7" fillId="2" borderId="2" xfId="42" applyFont="1" applyFill="1" applyBorder="1" applyAlignment="1">
      <alignment horizontal="center" vertical="center"/>
    </xf>
    <xf numFmtId="0" fontId="9" fillId="2" borderId="2" xfId="43" applyFont="1" applyFill="1" applyBorder="1" applyAlignment="1">
      <alignment horizontal="center" vertical="center"/>
    </xf>
    <xf numFmtId="0" fontId="7" fillId="2" borderId="2" xfId="44" applyFont="1" applyFill="1" applyBorder="1" applyAlignment="1">
      <alignment horizontal="center" vertical="center"/>
    </xf>
    <xf numFmtId="0" fontId="7" fillId="2" borderId="2" xfId="43" applyFont="1" applyFill="1" applyBorder="1" applyAlignment="1">
      <alignment horizontal="center" vertical="center"/>
    </xf>
    <xf numFmtId="49" fontId="7" fillId="2" borderId="2" xfId="42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</cellXfs>
  <cellStyles count="45">
    <cellStyle name="常规" xfId="0" builtinId="0"/>
    <cellStyle name="常规 10" xfId="10"/>
    <cellStyle name="常规 11" xfId="11"/>
    <cellStyle name="常规 12" xfId="12"/>
    <cellStyle name="常规 13" xfId="14"/>
    <cellStyle name="常规 14" xfId="13"/>
    <cellStyle name="常规 15" xfId="15"/>
    <cellStyle name="常规 16" xfId="18"/>
    <cellStyle name="常规 17" xfId="16"/>
    <cellStyle name="常规 18" xfId="17"/>
    <cellStyle name="常规 19" xfId="4"/>
    <cellStyle name="常规 2" xfId="1"/>
    <cellStyle name="常规 20" xfId="19"/>
    <cellStyle name="常规 21" xfId="20"/>
    <cellStyle name="常规 22" xfId="21"/>
    <cellStyle name="常规 23" xfId="22"/>
    <cellStyle name="常规 24" xfId="23"/>
    <cellStyle name="常规 25" xfId="24"/>
    <cellStyle name="常规 26" xfId="25"/>
    <cellStyle name="常规 28" xfId="27"/>
    <cellStyle name="常规 29" xfId="26"/>
    <cellStyle name="常规 3" xfId="3"/>
    <cellStyle name="常规 30" xfId="28"/>
    <cellStyle name="常规 31" xfId="29"/>
    <cellStyle name="常规 32" xfId="30"/>
    <cellStyle name="常规 33" xfId="31"/>
    <cellStyle name="常规 34" xfId="33"/>
    <cellStyle name="常规 35" xfId="32"/>
    <cellStyle name="常规 36" xfId="34"/>
    <cellStyle name="常规 37" xfId="35"/>
    <cellStyle name="常规 38" xfId="36"/>
    <cellStyle name="常规 39" xfId="37"/>
    <cellStyle name="常规 4" xfId="2"/>
    <cellStyle name="常规 40" xfId="38"/>
    <cellStyle name="常规 41" xfId="39"/>
    <cellStyle name="常规 42" xfId="40"/>
    <cellStyle name="常规 43" xfId="41"/>
    <cellStyle name="常规 44" xfId="42"/>
    <cellStyle name="常规 45" xfId="43"/>
    <cellStyle name="常规 46" xfId="44"/>
    <cellStyle name="常规 5" xfId="6"/>
    <cellStyle name="常规 6" xfId="5"/>
    <cellStyle name="常规 7" xfId="8"/>
    <cellStyle name="常规 8" xfId="7"/>
    <cellStyle name="常规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tabSelected="1" zoomScale="85" zoomScaleNormal="85" workbookViewId="0">
      <selection activeCell="G85" activeCellId="7" sqref="G4:G9 G22:G25 G29:G33 G38:G42 G53:G59 G76 G79 G85:G90"/>
    </sheetView>
  </sheetViews>
  <sheetFormatPr defaultRowHeight="14.25" x14ac:dyDescent="0.2"/>
  <cols>
    <col min="1" max="1" width="5.25" style="2" customWidth="1"/>
    <col min="2" max="2" width="19.25" style="2" customWidth="1"/>
    <col min="3" max="3" width="17" style="2" customWidth="1"/>
    <col min="4" max="4" width="9.25" style="2" customWidth="1"/>
    <col min="5" max="5" width="6.25" style="2" customWidth="1"/>
    <col min="6" max="6" width="14.875" style="2" customWidth="1"/>
    <col min="7" max="7" width="9" style="2"/>
    <col min="8" max="8" width="8.125" style="2" customWidth="1"/>
    <col min="9" max="9" width="7.875" style="2" customWidth="1"/>
    <col min="10" max="10" width="7.75" style="2" customWidth="1"/>
    <col min="11" max="12" width="8.125" style="2" customWidth="1"/>
    <col min="13" max="13" width="6.75" style="2" customWidth="1"/>
    <col min="14" max="16384" width="9" style="2"/>
  </cols>
  <sheetData>
    <row r="1" spans="1:13" ht="19.5" customHeight="1" x14ac:dyDescent="0.2">
      <c r="A1" s="62" t="s">
        <v>0</v>
      </c>
      <c r="B1" s="6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41.25" customHeight="1" x14ac:dyDescent="0.2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47.25" customHeight="1" x14ac:dyDescent="0.2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3" t="s">
        <v>7</v>
      </c>
      <c r="G3" s="3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spans="1:13" s="7" customFormat="1" ht="20.100000000000001" customHeight="1" x14ac:dyDescent="0.2">
      <c r="A4" s="5">
        <v>1</v>
      </c>
      <c r="B4" s="9" t="s">
        <v>15</v>
      </c>
      <c r="C4" s="10" t="s">
        <v>16</v>
      </c>
      <c r="D4" s="11" t="s">
        <v>17</v>
      </c>
      <c r="E4" s="12" t="s">
        <v>18</v>
      </c>
      <c r="F4" s="13" t="s">
        <v>19</v>
      </c>
      <c r="G4" s="14" t="s">
        <v>20</v>
      </c>
      <c r="H4" s="15">
        <v>80</v>
      </c>
      <c r="I4" s="15">
        <f>H4*0.4</f>
        <v>32</v>
      </c>
      <c r="J4" s="5">
        <v>98.4</v>
      </c>
      <c r="K4" s="5">
        <f>J4*0.6</f>
        <v>59.04</v>
      </c>
      <c r="L4" s="5">
        <f t="shared" ref="L4:L67" si="0">(H4*0.4+J4*0.6)</f>
        <v>91.039999999999992</v>
      </c>
      <c r="M4" s="6">
        <f t="shared" ref="M4:M21" si="1">RANK(L4,$L$4:$L$21)</f>
        <v>1</v>
      </c>
    </row>
    <row r="5" spans="1:13" s="7" customFormat="1" ht="20.100000000000001" customHeight="1" x14ac:dyDescent="0.2">
      <c r="A5" s="5">
        <v>2</v>
      </c>
      <c r="B5" s="9" t="s">
        <v>15</v>
      </c>
      <c r="C5" s="10" t="s">
        <v>16</v>
      </c>
      <c r="D5" s="11" t="s">
        <v>17</v>
      </c>
      <c r="E5" s="12" t="s">
        <v>18</v>
      </c>
      <c r="F5" s="13" t="s">
        <v>21</v>
      </c>
      <c r="G5" s="14" t="s">
        <v>22</v>
      </c>
      <c r="H5" s="15">
        <v>77</v>
      </c>
      <c r="I5" s="15">
        <f t="shared" ref="I5:I68" si="2">H5*0.4</f>
        <v>30.8</v>
      </c>
      <c r="J5" s="5">
        <v>90.95</v>
      </c>
      <c r="K5" s="5">
        <f t="shared" ref="K5:K68" si="3">J5*0.6</f>
        <v>54.57</v>
      </c>
      <c r="L5" s="5">
        <f t="shared" si="0"/>
        <v>85.37</v>
      </c>
      <c r="M5" s="6">
        <f t="shared" si="1"/>
        <v>2</v>
      </c>
    </row>
    <row r="6" spans="1:13" s="7" customFormat="1" ht="20.100000000000001" customHeight="1" x14ac:dyDescent="0.2">
      <c r="A6" s="5">
        <v>3</v>
      </c>
      <c r="B6" s="9" t="s">
        <v>15</v>
      </c>
      <c r="C6" s="10" t="s">
        <v>16</v>
      </c>
      <c r="D6" s="11" t="s">
        <v>17</v>
      </c>
      <c r="E6" s="12" t="s">
        <v>18</v>
      </c>
      <c r="F6" s="13" t="s">
        <v>23</v>
      </c>
      <c r="G6" s="14" t="s">
        <v>24</v>
      </c>
      <c r="H6" s="15">
        <v>77</v>
      </c>
      <c r="I6" s="15">
        <f t="shared" si="2"/>
        <v>30.8</v>
      </c>
      <c r="J6" s="5">
        <v>82.15</v>
      </c>
      <c r="K6" s="5">
        <f t="shared" si="3"/>
        <v>49.29</v>
      </c>
      <c r="L6" s="5">
        <f t="shared" si="0"/>
        <v>80.09</v>
      </c>
      <c r="M6" s="6">
        <f t="shared" si="1"/>
        <v>3</v>
      </c>
    </row>
    <row r="7" spans="1:13" s="7" customFormat="1" ht="20.100000000000001" customHeight="1" x14ac:dyDescent="0.2">
      <c r="A7" s="5">
        <v>4</v>
      </c>
      <c r="B7" s="9" t="s">
        <v>15</v>
      </c>
      <c r="C7" s="10" t="s">
        <v>16</v>
      </c>
      <c r="D7" s="11" t="s">
        <v>17</v>
      </c>
      <c r="E7" s="12" t="s">
        <v>18</v>
      </c>
      <c r="F7" s="13" t="s">
        <v>25</v>
      </c>
      <c r="G7" s="14" t="s">
        <v>26</v>
      </c>
      <c r="H7" s="15">
        <v>79</v>
      </c>
      <c r="I7" s="15">
        <f t="shared" si="2"/>
        <v>31.6</v>
      </c>
      <c r="J7" s="5">
        <v>80.349999999999994</v>
      </c>
      <c r="K7" s="5">
        <f t="shared" si="3"/>
        <v>48.209999999999994</v>
      </c>
      <c r="L7" s="5">
        <f t="shared" si="0"/>
        <v>79.81</v>
      </c>
      <c r="M7" s="6">
        <f t="shared" si="1"/>
        <v>4</v>
      </c>
    </row>
    <row r="8" spans="1:13" s="7" customFormat="1" ht="20.100000000000001" customHeight="1" x14ac:dyDescent="0.2">
      <c r="A8" s="5">
        <v>5</v>
      </c>
      <c r="B8" s="9" t="s">
        <v>15</v>
      </c>
      <c r="C8" s="10" t="s">
        <v>16</v>
      </c>
      <c r="D8" s="11" t="s">
        <v>17</v>
      </c>
      <c r="E8" s="12" t="s">
        <v>18</v>
      </c>
      <c r="F8" s="13" t="s">
        <v>27</v>
      </c>
      <c r="G8" s="14" t="s">
        <v>28</v>
      </c>
      <c r="H8" s="15">
        <v>71</v>
      </c>
      <c r="I8" s="15">
        <f t="shared" si="2"/>
        <v>28.400000000000002</v>
      </c>
      <c r="J8" s="5">
        <v>84</v>
      </c>
      <c r="K8" s="5">
        <f t="shared" si="3"/>
        <v>50.4</v>
      </c>
      <c r="L8" s="5">
        <f t="shared" si="0"/>
        <v>78.8</v>
      </c>
      <c r="M8" s="6">
        <f t="shared" si="1"/>
        <v>5</v>
      </c>
    </row>
    <row r="9" spans="1:13" s="7" customFormat="1" ht="20.100000000000001" customHeight="1" x14ac:dyDescent="0.2">
      <c r="A9" s="5">
        <v>6</v>
      </c>
      <c r="B9" s="9" t="s">
        <v>15</v>
      </c>
      <c r="C9" s="10" t="s">
        <v>16</v>
      </c>
      <c r="D9" s="11" t="s">
        <v>17</v>
      </c>
      <c r="E9" s="12" t="s">
        <v>18</v>
      </c>
      <c r="F9" s="13" t="s">
        <v>29</v>
      </c>
      <c r="G9" s="14" t="s">
        <v>30</v>
      </c>
      <c r="H9" s="15">
        <v>81</v>
      </c>
      <c r="I9" s="15">
        <f t="shared" si="2"/>
        <v>32.4</v>
      </c>
      <c r="J9" s="5">
        <v>76.599999999999994</v>
      </c>
      <c r="K9" s="5">
        <f t="shared" si="3"/>
        <v>45.959999999999994</v>
      </c>
      <c r="L9" s="5">
        <f t="shared" si="0"/>
        <v>78.359999999999985</v>
      </c>
      <c r="M9" s="6">
        <f t="shared" si="1"/>
        <v>6</v>
      </c>
    </row>
    <row r="10" spans="1:13" s="7" customFormat="1" ht="20.100000000000001" customHeight="1" x14ac:dyDescent="0.2">
      <c r="A10" s="5">
        <v>7</v>
      </c>
      <c r="B10" s="9" t="s">
        <v>15</v>
      </c>
      <c r="C10" s="10" t="s">
        <v>16</v>
      </c>
      <c r="D10" s="11" t="s">
        <v>17</v>
      </c>
      <c r="E10" s="12" t="s">
        <v>18</v>
      </c>
      <c r="F10" s="13" t="s">
        <v>31</v>
      </c>
      <c r="G10" s="16" t="s">
        <v>32</v>
      </c>
      <c r="H10" s="15">
        <v>79</v>
      </c>
      <c r="I10" s="15">
        <f t="shared" si="2"/>
        <v>31.6</v>
      </c>
      <c r="J10" s="5">
        <v>77.2</v>
      </c>
      <c r="K10" s="5">
        <f t="shared" si="3"/>
        <v>46.32</v>
      </c>
      <c r="L10" s="5">
        <f t="shared" si="0"/>
        <v>77.92</v>
      </c>
      <c r="M10" s="5">
        <f t="shared" si="1"/>
        <v>7</v>
      </c>
    </row>
    <row r="11" spans="1:13" s="7" customFormat="1" ht="20.100000000000001" customHeight="1" x14ac:dyDescent="0.2">
      <c r="A11" s="5">
        <v>8</v>
      </c>
      <c r="B11" s="9" t="s">
        <v>15</v>
      </c>
      <c r="C11" s="10" t="s">
        <v>16</v>
      </c>
      <c r="D11" s="11" t="s">
        <v>17</v>
      </c>
      <c r="E11" s="12" t="s">
        <v>18</v>
      </c>
      <c r="F11" s="13" t="s">
        <v>33</v>
      </c>
      <c r="G11" s="16" t="s">
        <v>34</v>
      </c>
      <c r="H11" s="15">
        <v>75</v>
      </c>
      <c r="I11" s="15">
        <f t="shared" si="2"/>
        <v>30</v>
      </c>
      <c r="J11" s="5">
        <v>78.2</v>
      </c>
      <c r="K11" s="5">
        <f t="shared" si="3"/>
        <v>46.92</v>
      </c>
      <c r="L11" s="5">
        <f t="shared" si="0"/>
        <v>76.92</v>
      </c>
      <c r="M11" s="5">
        <f t="shared" si="1"/>
        <v>8</v>
      </c>
    </row>
    <row r="12" spans="1:13" s="7" customFormat="1" ht="20.100000000000001" customHeight="1" x14ac:dyDescent="0.2">
      <c r="A12" s="5">
        <v>9</v>
      </c>
      <c r="B12" s="9" t="s">
        <v>15</v>
      </c>
      <c r="C12" s="10" t="s">
        <v>16</v>
      </c>
      <c r="D12" s="11" t="s">
        <v>17</v>
      </c>
      <c r="E12" s="12" t="s">
        <v>18</v>
      </c>
      <c r="F12" s="13" t="s">
        <v>35</v>
      </c>
      <c r="G12" s="16" t="s">
        <v>36</v>
      </c>
      <c r="H12" s="15">
        <v>77</v>
      </c>
      <c r="I12" s="15">
        <f t="shared" si="2"/>
        <v>30.8</v>
      </c>
      <c r="J12" s="5">
        <v>76.7</v>
      </c>
      <c r="K12" s="5">
        <f t="shared" si="3"/>
        <v>46.02</v>
      </c>
      <c r="L12" s="5">
        <f t="shared" si="0"/>
        <v>76.820000000000007</v>
      </c>
      <c r="M12" s="5">
        <f t="shared" si="1"/>
        <v>9</v>
      </c>
    </row>
    <row r="13" spans="1:13" s="7" customFormat="1" ht="20.100000000000001" customHeight="1" x14ac:dyDescent="0.2">
      <c r="A13" s="5">
        <v>10</v>
      </c>
      <c r="B13" s="9" t="s">
        <v>15</v>
      </c>
      <c r="C13" s="10" t="s">
        <v>16</v>
      </c>
      <c r="D13" s="11" t="s">
        <v>17</v>
      </c>
      <c r="E13" s="12" t="s">
        <v>18</v>
      </c>
      <c r="F13" s="13" t="s">
        <v>37</v>
      </c>
      <c r="G13" s="17" t="s">
        <v>38</v>
      </c>
      <c r="H13" s="15">
        <v>71</v>
      </c>
      <c r="I13" s="15">
        <f t="shared" si="2"/>
        <v>28.400000000000002</v>
      </c>
      <c r="J13" s="5">
        <v>74.150000000000006</v>
      </c>
      <c r="K13" s="5">
        <f t="shared" si="3"/>
        <v>44.49</v>
      </c>
      <c r="L13" s="5">
        <f t="shared" si="0"/>
        <v>72.89</v>
      </c>
      <c r="M13" s="5">
        <f t="shared" si="1"/>
        <v>10</v>
      </c>
    </row>
    <row r="14" spans="1:13" s="7" customFormat="1" ht="20.100000000000001" customHeight="1" x14ac:dyDescent="0.2">
      <c r="A14" s="5">
        <v>11</v>
      </c>
      <c r="B14" s="9" t="s">
        <v>15</v>
      </c>
      <c r="C14" s="10" t="s">
        <v>16</v>
      </c>
      <c r="D14" s="11" t="s">
        <v>17</v>
      </c>
      <c r="E14" s="12" t="s">
        <v>18</v>
      </c>
      <c r="F14" s="13" t="s">
        <v>39</v>
      </c>
      <c r="G14" s="16" t="s">
        <v>40</v>
      </c>
      <c r="H14" s="15">
        <v>79</v>
      </c>
      <c r="I14" s="15">
        <f t="shared" si="2"/>
        <v>31.6</v>
      </c>
      <c r="J14" s="5">
        <v>65.099999999999994</v>
      </c>
      <c r="K14" s="5">
        <f t="shared" si="3"/>
        <v>39.059999999999995</v>
      </c>
      <c r="L14" s="5">
        <f t="shared" si="0"/>
        <v>70.66</v>
      </c>
      <c r="M14" s="5">
        <f t="shared" si="1"/>
        <v>11</v>
      </c>
    </row>
    <row r="15" spans="1:13" s="7" customFormat="1" ht="20.100000000000001" customHeight="1" x14ac:dyDescent="0.2">
      <c r="A15" s="5">
        <v>12</v>
      </c>
      <c r="B15" s="9" t="s">
        <v>15</v>
      </c>
      <c r="C15" s="10" t="s">
        <v>16</v>
      </c>
      <c r="D15" s="11" t="s">
        <v>17</v>
      </c>
      <c r="E15" s="12" t="s">
        <v>18</v>
      </c>
      <c r="F15" s="13" t="s">
        <v>41</v>
      </c>
      <c r="G15" s="16" t="s">
        <v>42</v>
      </c>
      <c r="H15" s="15">
        <v>75</v>
      </c>
      <c r="I15" s="15">
        <f t="shared" si="2"/>
        <v>30</v>
      </c>
      <c r="J15" s="5">
        <v>67.349999999999994</v>
      </c>
      <c r="K15" s="5">
        <f t="shared" si="3"/>
        <v>40.409999999999997</v>
      </c>
      <c r="L15" s="5">
        <f t="shared" si="0"/>
        <v>70.41</v>
      </c>
      <c r="M15" s="5">
        <f t="shared" si="1"/>
        <v>12</v>
      </c>
    </row>
    <row r="16" spans="1:13" s="7" customFormat="1" ht="20.100000000000001" customHeight="1" x14ac:dyDescent="0.2">
      <c r="A16" s="5">
        <v>13</v>
      </c>
      <c r="B16" s="9" t="s">
        <v>15</v>
      </c>
      <c r="C16" s="10" t="s">
        <v>16</v>
      </c>
      <c r="D16" s="11" t="s">
        <v>17</v>
      </c>
      <c r="E16" s="12" t="s">
        <v>18</v>
      </c>
      <c r="F16" s="18" t="s">
        <v>43</v>
      </c>
      <c r="G16" s="17" t="s">
        <v>44</v>
      </c>
      <c r="H16" s="15">
        <v>70</v>
      </c>
      <c r="I16" s="15">
        <f t="shared" si="2"/>
        <v>28</v>
      </c>
      <c r="J16" s="5">
        <v>70.25</v>
      </c>
      <c r="K16" s="5">
        <f t="shared" si="3"/>
        <v>42.15</v>
      </c>
      <c r="L16" s="5">
        <f t="shared" si="0"/>
        <v>70.150000000000006</v>
      </c>
      <c r="M16" s="5">
        <f t="shared" si="1"/>
        <v>13</v>
      </c>
    </row>
    <row r="17" spans="1:13" s="7" customFormat="1" ht="20.100000000000001" customHeight="1" x14ac:dyDescent="0.2">
      <c r="A17" s="5">
        <v>14</v>
      </c>
      <c r="B17" s="9" t="s">
        <v>15</v>
      </c>
      <c r="C17" s="10" t="s">
        <v>16</v>
      </c>
      <c r="D17" s="11" t="s">
        <v>17</v>
      </c>
      <c r="E17" s="12" t="s">
        <v>18</v>
      </c>
      <c r="F17" s="13" t="s">
        <v>45</v>
      </c>
      <c r="G17" s="16" t="s">
        <v>46</v>
      </c>
      <c r="H17" s="15">
        <v>72</v>
      </c>
      <c r="I17" s="15">
        <f t="shared" si="2"/>
        <v>28.8</v>
      </c>
      <c r="J17" s="5">
        <v>64.3</v>
      </c>
      <c r="K17" s="5">
        <f t="shared" si="3"/>
        <v>38.58</v>
      </c>
      <c r="L17" s="5">
        <f t="shared" si="0"/>
        <v>67.38</v>
      </c>
      <c r="M17" s="5">
        <f t="shared" si="1"/>
        <v>14</v>
      </c>
    </row>
    <row r="18" spans="1:13" s="7" customFormat="1" ht="20.100000000000001" customHeight="1" x14ac:dyDescent="0.2">
      <c r="A18" s="5">
        <v>15</v>
      </c>
      <c r="B18" s="9" t="s">
        <v>15</v>
      </c>
      <c r="C18" s="10" t="s">
        <v>16</v>
      </c>
      <c r="D18" s="11" t="s">
        <v>17</v>
      </c>
      <c r="E18" s="12" t="s">
        <v>18</v>
      </c>
      <c r="F18" s="13" t="s">
        <v>47</v>
      </c>
      <c r="G18" s="16" t="s">
        <v>48</v>
      </c>
      <c r="H18" s="15">
        <v>72</v>
      </c>
      <c r="I18" s="15">
        <f t="shared" si="2"/>
        <v>28.8</v>
      </c>
      <c r="J18" s="5">
        <v>61.3</v>
      </c>
      <c r="K18" s="5">
        <f t="shared" si="3"/>
        <v>36.779999999999994</v>
      </c>
      <c r="L18" s="5">
        <f t="shared" si="0"/>
        <v>65.58</v>
      </c>
      <c r="M18" s="5">
        <f t="shared" si="1"/>
        <v>15</v>
      </c>
    </row>
    <row r="19" spans="1:13" s="7" customFormat="1" ht="20.100000000000001" customHeight="1" x14ac:dyDescent="0.2">
      <c r="A19" s="5">
        <v>16</v>
      </c>
      <c r="B19" s="9" t="s">
        <v>15</v>
      </c>
      <c r="C19" s="10" t="s">
        <v>16</v>
      </c>
      <c r="D19" s="11" t="s">
        <v>17</v>
      </c>
      <c r="E19" s="12" t="s">
        <v>18</v>
      </c>
      <c r="F19" s="13" t="s">
        <v>49</v>
      </c>
      <c r="G19" s="16" t="s">
        <v>50</v>
      </c>
      <c r="H19" s="15">
        <v>71</v>
      </c>
      <c r="I19" s="15">
        <f t="shared" si="2"/>
        <v>28.400000000000002</v>
      </c>
      <c r="J19" s="5">
        <v>61.45</v>
      </c>
      <c r="K19" s="5">
        <f t="shared" si="3"/>
        <v>36.869999999999997</v>
      </c>
      <c r="L19" s="5">
        <f t="shared" si="0"/>
        <v>65.27</v>
      </c>
      <c r="M19" s="5">
        <f t="shared" si="1"/>
        <v>16</v>
      </c>
    </row>
    <row r="20" spans="1:13" s="7" customFormat="1" ht="20.100000000000001" customHeight="1" x14ac:dyDescent="0.2">
      <c r="A20" s="5">
        <v>17</v>
      </c>
      <c r="B20" s="9" t="s">
        <v>15</v>
      </c>
      <c r="C20" s="10" t="s">
        <v>16</v>
      </c>
      <c r="D20" s="11" t="s">
        <v>17</v>
      </c>
      <c r="E20" s="12" t="s">
        <v>18</v>
      </c>
      <c r="F20" s="13" t="s">
        <v>51</v>
      </c>
      <c r="G20" s="16" t="s">
        <v>52</v>
      </c>
      <c r="H20" s="15">
        <v>75</v>
      </c>
      <c r="I20" s="15">
        <f t="shared" si="2"/>
        <v>30</v>
      </c>
      <c r="J20" s="5">
        <v>56.95</v>
      </c>
      <c r="K20" s="5">
        <f t="shared" si="3"/>
        <v>34.17</v>
      </c>
      <c r="L20" s="5">
        <f t="shared" si="0"/>
        <v>64.17</v>
      </c>
      <c r="M20" s="5">
        <f t="shared" si="1"/>
        <v>17</v>
      </c>
    </row>
    <row r="21" spans="1:13" s="7" customFormat="1" ht="20.100000000000001" customHeight="1" x14ac:dyDescent="0.2">
      <c r="A21" s="5">
        <v>18</v>
      </c>
      <c r="B21" s="9" t="s">
        <v>15</v>
      </c>
      <c r="C21" s="10" t="s">
        <v>16</v>
      </c>
      <c r="D21" s="11" t="s">
        <v>17</v>
      </c>
      <c r="E21" s="12" t="s">
        <v>18</v>
      </c>
      <c r="F21" s="18" t="s">
        <v>53</v>
      </c>
      <c r="G21" s="5" t="s">
        <v>54</v>
      </c>
      <c r="H21" s="5">
        <v>70</v>
      </c>
      <c r="I21" s="15">
        <f t="shared" si="2"/>
        <v>28</v>
      </c>
      <c r="J21" s="5">
        <v>55</v>
      </c>
      <c r="K21" s="5">
        <f t="shared" si="3"/>
        <v>33</v>
      </c>
      <c r="L21" s="5">
        <f t="shared" si="0"/>
        <v>61</v>
      </c>
      <c r="M21" s="5">
        <f t="shared" si="1"/>
        <v>18</v>
      </c>
    </row>
    <row r="22" spans="1:13" s="7" customFormat="1" ht="20.100000000000001" customHeight="1" x14ac:dyDescent="0.2">
      <c r="A22" s="5">
        <v>19</v>
      </c>
      <c r="B22" s="9" t="s">
        <v>15</v>
      </c>
      <c r="C22" s="19" t="s">
        <v>55</v>
      </c>
      <c r="D22" s="11">
        <v>120102</v>
      </c>
      <c r="E22" s="11">
        <v>4</v>
      </c>
      <c r="F22" s="20" t="s">
        <v>56</v>
      </c>
      <c r="G22" s="21" t="s">
        <v>57</v>
      </c>
      <c r="H22" s="22">
        <v>77</v>
      </c>
      <c r="I22" s="15">
        <f t="shared" si="2"/>
        <v>30.8</v>
      </c>
      <c r="J22" s="5">
        <v>63.65</v>
      </c>
      <c r="K22" s="5">
        <f t="shared" si="3"/>
        <v>38.19</v>
      </c>
      <c r="L22" s="5">
        <f t="shared" si="0"/>
        <v>68.989999999999995</v>
      </c>
      <c r="M22" s="6">
        <f t="shared" ref="M22:M28" si="4">RANK(L22,$L$22:$L$28)</f>
        <v>1</v>
      </c>
    </row>
    <row r="23" spans="1:13" s="7" customFormat="1" ht="20.100000000000001" customHeight="1" x14ac:dyDescent="0.2">
      <c r="A23" s="5">
        <v>20</v>
      </c>
      <c r="B23" s="9" t="s">
        <v>15</v>
      </c>
      <c r="C23" s="19" t="s">
        <v>55</v>
      </c>
      <c r="D23" s="11">
        <v>120102</v>
      </c>
      <c r="E23" s="11">
        <v>4</v>
      </c>
      <c r="F23" s="20" t="s">
        <v>58</v>
      </c>
      <c r="G23" s="21" t="s">
        <v>59</v>
      </c>
      <c r="H23" s="22">
        <v>58</v>
      </c>
      <c r="I23" s="15">
        <f t="shared" si="2"/>
        <v>23.200000000000003</v>
      </c>
      <c r="J23" s="5">
        <v>71.45</v>
      </c>
      <c r="K23" s="5">
        <f t="shared" si="3"/>
        <v>42.87</v>
      </c>
      <c r="L23" s="5">
        <f t="shared" si="0"/>
        <v>66.069999999999993</v>
      </c>
      <c r="M23" s="6">
        <f t="shared" si="4"/>
        <v>2</v>
      </c>
    </row>
    <row r="24" spans="1:13" s="7" customFormat="1" ht="20.100000000000001" customHeight="1" x14ac:dyDescent="0.2">
      <c r="A24" s="5">
        <v>21</v>
      </c>
      <c r="B24" s="9" t="s">
        <v>15</v>
      </c>
      <c r="C24" s="19" t="s">
        <v>55</v>
      </c>
      <c r="D24" s="11">
        <v>120102</v>
      </c>
      <c r="E24" s="11">
        <v>4</v>
      </c>
      <c r="F24" s="20" t="s">
        <v>60</v>
      </c>
      <c r="G24" s="21" t="s">
        <v>61</v>
      </c>
      <c r="H24" s="22">
        <v>59</v>
      </c>
      <c r="I24" s="15">
        <f t="shared" si="2"/>
        <v>23.6</v>
      </c>
      <c r="J24" s="5">
        <v>68.7</v>
      </c>
      <c r="K24" s="5">
        <f t="shared" si="3"/>
        <v>41.22</v>
      </c>
      <c r="L24" s="5">
        <f t="shared" si="0"/>
        <v>64.819999999999993</v>
      </c>
      <c r="M24" s="6">
        <f t="shared" si="4"/>
        <v>3</v>
      </c>
    </row>
    <row r="25" spans="1:13" s="7" customFormat="1" ht="20.100000000000001" customHeight="1" x14ac:dyDescent="0.2">
      <c r="A25" s="5">
        <v>22</v>
      </c>
      <c r="B25" s="9" t="s">
        <v>15</v>
      </c>
      <c r="C25" s="19" t="s">
        <v>55</v>
      </c>
      <c r="D25" s="11">
        <v>120102</v>
      </c>
      <c r="E25" s="11">
        <v>4</v>
      </c>
      <c r="F25" s="20" t="s">
        <v>62</v>
      </c>
      <c r="G25" s="21" t="s">
        <v>63</v>
      </c>
      <c r="H25" s="22">
        <v>36</v>
      </c>
      <c r="I25" s="15">
        <f t="shared" si="2"/>
        <v>14.4</v>
      </c>
      <c r="J25" s="5">
        <v>77</v>
      </c>
      <c r="K25" s="5">
        <f t="shared" si="3"/>
        <v>46.199999999999996</v>
      </c>
      <c r="L25" s="5">
        <f t="shared" si="0"/>
        <v>60.599999999999994</v>
      </c>
      <c r="M25" s="6">
        <f t="shared" si="4"/>
        <v>4</v>
      </c>
    </row>
    <row r="26" spans="1:13" s="7" customFormat="1" ht="20.100000000000001" customHeight="1" x14ac:dyDescent="0.2">
      <c r="A26" s="5">
        <v>23</v>
      </c>
      <c r="B26" s="9" t="s">
        <v>15</v>
      </c>
      <c r="C26" s="19" t="s">
        <v>55</v>
      </c>
      <c r="D26" s="11">
        <v>120102</v>
      </c>
      <c r="E26" s="11">
        <v>4</v>
      </c>
      <c r="F26" s="20" t="s">
        <v>64</v>
      </c>
      <c r="G26" s="23" t="s">
        <v>65</v>
      </c>
      <c r="H26" s="22">
        <v>46</v>
      </c>
      <c r="I26" s="15">
        <f t="shared" si="2"/>
        <v>18.400000000000002</v>
      </c>
      <c r="J26" s="5">
        <v>54.1</v>
      </c>
      <c r="K26" s="5">
        <f t="shared" si="3"/>
        <v>32.46</v>
      </c>
      <c r="L26" s="5">
        <f t="shared" si="0"/>
        <v>50.86</v>
      </c>
      <c r="M26" s="5">
        <f t="shared" si="4"/>
        <v>5</v>
      </c>
    </row>
    <row r="27" spans="1:13" s="7" customFormat="1" ht="20.100000000000001" customHeight="1" x14ac:dyDescent="0.2">
      <c r="A27" s="5">
        <v>24</v>
      </c>
      <c r="B27" s="9" t="s">
        <v>15</v>
      </c>
      <c r="C27" s="19" t="s">
        <v>55</v>
      </c>
      <c r="D27" s="11">
        <v>120102</v>
      </c>
      <c r="E27" s="11">
        <v>4</v>
      </c>
      <c r="F27" s="20" t="s">
        <v>66</v>
      </c>
      <c r="G27" s="23" t="s">
        <v>67</v>
      </c>
      <c r="H27" s="22">
        <v>55</v>
      </c>
      <c r="I27" s="15">
        <f t="shared" si="2"/>
        <v>22</v>
      </c>
      <c r="J27" s="5">
        <v>42.75</v>
      </c>
      <c r="K27" s="5">
        <f t="shared" si="3"/>
        <v>25.65</v>
      </c>
      <c r="L27" s="5">
        <f t="shared" si="0"/>
        <v>47.65</v>
      </c>
      <c r="M27" s="5">
        <f t="shared" si="4"/>
        <v>6</v>
      </c>
    </row>
    <row r="28" spans="1:13" s="7" customFormat="1" ht="20.100000000000001" customHeight="1" x14ac:dyDescent="0.2">
      <c r="A28" s="5">
        <v>25</v>
      </c>
      <c r="B28" s="9" t="s">
        <v>15</v>
      </c>
      <c r="C28" s="19" t="s">
        <v>55</v>
      </c>
      <c r="D28" s="11">
        <v>120102</v>
      </c>
      <c r="E28" s="11">
        <v>4</v>
      </c>
      <c r="F28" s="20" t="s">
        <v>68</v>
      </c>
      <c r="G28" s="23" t="s">
        <v>69</v>
      </c>
      <c r="H28" s="22">
        <v>43</v>
      </c>
      <c r="I28" s="15">
        <f t="shared" si="2"/>
        <v>17.2</v>
      </c>
      <c r="J28" s="5">
        <v>0</v>
      </c>
      <c r="K28" s="5">
        <f t="shared" si="3"/>
        <v>0</v>
      </c>
      <c r="L28" s="5">
        <f t="shared" si="0"/>
        <v>17.2</v>
      </c>
      <c r="M28" s="5">
        <f t="shared" si="4"/>
        <v>7</v>
      </c>
    </row>
    <row r="29" spans="1:13" s="7" customFormat="1" ht="20.100000000000001" customHeight="1" x14ac:dyDescent="0.2">
      <c r="A29" s="5">
        <v>26</v>
      </c>
      <c r="B29" s="24" t="s">
        <v>70</v>
      </c>
      <c r="C29" s="10" t="s">
        <v>16</v>
      </c>
      <c r="D29" s="25" t="s">
        <v>71</v>
      </c>
      <c r="E29" s="25">
        <v>5</v>
      </c>
      <c r="F29" s="26" t="s">
        <v>72</v>
      </c>
      <c r="G29" s="27" t="s">
        <v>73</v>
      </c>
      <c r="H29" s="28">
        <v>50</v>
      </c>
      <c r="I29" s="15">
        <f t="shared" si="2"/>
        <v>20</v>
      </c>
      <c r="J29" s="5">
        <v>82.2</v>
      </c>
      <c r="K29" s="5">
        <f t="shared" si="3"/>
        <v>49.32</v>
      </c>
      <c r="L29" s="5">
        <f t="shared" si="0"/>
        <v>69.319999999999993</v>
      </c>
      <c r="M29" s="6">
        <f t="shared" ref="M29:M37" si="5">RANK(L29,$L$29:$L$37)</f>
        <v>1</v>
      </c>
    </row>
    <row r="30" spans="1:13" s="7" customFormat="1" ht="20.100000000000001" customHeight="1" x14ac:dyDescent="0.2">
      <c r="A30" s="5">
        <v>27</v>
      </c>
      <c r="B30" s="24" t="s">
        <v>70</v>
      </c>
      <c r="C30" s="10" t="s">
        <v>16</v>
      </c>
      <c r="D30" s="25" t="s">
        <v>71</v>
      </c>
      <c r="E30" s="25">
        <v>5</v>
      </c>
      <c r="F30" s="26" t="s">
        <v>74</v>
      </c>
      <c r="G30" s="27" t="s">
        <v>75</v>
      </c>
      <c r="H30" s="28">
        <v>55</v>
      </c>
      <c r="I30" s="15">
        <f t="shared" si="2"/>
        <v>22</v>
      </c>
      <c r="J30" s="5">
        <v>76.7</v>
      </c>
      <c r="K30" s="5">
        <f t="shared" si="3"/>
        <v>46.02</v>
      </c>
      <c r="L30" s="5">
        <f t="shared" si="0"/>
        <v>68.02000000000001</v>
      </c>
      <c r="M30" s="6">
        <f t="shared" si="5"/>
        <v>2</v>
      </c>
    </row>
    <row r="31" spans="1:13" s="7" customFormat="1" ht="20.100000000000001" customHeight="1" x14ac:dyDescent="0.2">
      <c r="A31" s="5">
        <v>28</v>
      </c>
      <c r="B31" s="24" t="s">
        <v>70</v>
      </c>
      <c r="C31" s="10" t="s">
        <v>16</v>
      </c>
      <c r="D31" s="25" t="s">
        <v>71</v>
      </c>
      <c r="E31" s="25">
        <v>5</v>
      </c>
      <c r="F31" s="26" t="s">
        <v>76</v>
      </c>
      <c r="G31" s="27" t="s">
        <v>77</v>
      </c>
      <c r="H31" s="28">
        <v>50</v>
      </c>
      <c r="I31" s="15">
        <f t="shared" si="2"/>
        <v>20</v>
      </c>
      <c r="J31" s="5">
        <v>77.900000000000006</v>
      </c>
      <c r="K31" s="5">
        <f t="shared" si="3"/>
        <v>46.74</v>
      </c>
      <c r="L31" s="5">
        <f t="shared" si="0"/>
        <v>66.740000000000009</v>
      </c>
      <c r="M31" s="6">
        <f t="shared" si="5"/>
        <v>3</v>
      </c>
    </row>
    <row r="32" spans="1:13" s="7" customFormat="1" ht="20.100000000000001" customHeight="1" x14ac:dyDescent="0.2">
      <c r="A32" s="5">
        <v>29</v>
      </c>
      <c r="B32" s="24" t="s">
        <v>70</v>
      </c>
      <c r="C32" s="10" t="s">
        <v>16</v>
      </c>
      <c r="D32" s="25" t="s">
        <v>71</v>
      </c>
      <c r="E32" s="25">
        <v>5</v>
      </c>
      <c r="F32" s="26" t="s">
        <v>78</v>
      </c>
      <c r="G32" s="27" t="s">
        <v>79</v>
      </c>
      <c r="H32" s="28">
        <v>65</v>
      </c>
      <c r="I32" s="15">
        <f t="shared" si="2"/>
        <v>26</v>
      </c>
      <c r="J32" s="5">
        <v>66.5</v>
      </c>
      <c r="K32" s="5">
        <f t="shared" si="3"/>
        <v>39.9</v>
      </c>
      <c r="L32" s="5">
        <f t="shared" si="0"/>
        <v>65.900000000000006</v>
      </c>
      <c r="M32" s="6">
        <f t="shared" si="5"/>
        <v>4</v>
      </c>
    </row>
    <row r="33" spans="1:13" s="7" customFormat="1" ht="20.100000000000001" customHeight="1" x14ac:dyDescent="0.2">
      <c r="A33" s="5">
        <v>30</v>
      </c>
      <c r="B33" s="24" t="s">
        <v>70</v>
      </c>
      <c r="C33" s="10" t="s">
        <v>16</v>
      </c>
      <c r="D33" s="25" t="s">
        <v>71</v>
      </c>
      <c r="E33" s="25">
        <v>5</v>
      </c>
      <c r="F33" s="26" t="s">
        <v>80</v>
      </c>
      <c r="G33" s="27" t="s">
        <v>81</v>
      </c>
      <c r="H33" s="28">
        <v>59</v>
      </c>
      <c r="I33" s="15">
        <f t="shared" si="2"/>
        <v>23.6</v>
      </c>
      <c r="J33" s="5">
        <v>69.099999999999994</v>
      </c>
      <c r="K33" s="5">
        <f t="shared" si="3"/>
        <v>41.459999999999994</v>
      </c>
      <c r="L33" s="5">
        <f t="shared" si="0"/>
        <v>65.06</v>
      </c>
      <c r="M33" s="6">
        <f t="shared" si="5"/>
        <v>5</v>
      </c>
    </row>
    <row r="34" spans="1:13" s="7" customFormat="1" ht="20.100000000000001" customHeight="1" x14ac:dyDescent="0.2">
      <c r="A34" s="5">
        <v>31</v>
      </c>
      <c r="B34" s="24" t="s">
        <v>70</v>
      </c>
      <c r="C34" s="10" t="s">
        <v>16</v>
      </c>
      <c r="D34" s="25" t="s">
        <v>71</v>
      </c>
      <c r="E34" s="25">
        <v>5</v>
      </c>
      <c r="F34" s="26" t="s">
        <v>82</v>
      </c>
      <c r="G34" s="29" t="s">
        <v>83</v>
      </c>
      <c r="H34" s="28">
        <v>40</v>
      </c>
      <c r="I34" s="15">
        <f t="shared" si="2"/>
        <v>16</v>
      </c>
      <c r="J34" s="5">
        <v>81.349999999999994</v>
      </c>
      <c r="K34" s="5">
        <f t="shared" si="3"/>
        <v>48.809999999999995</v>
      </c>
      <c r="L34" s="5">
        <f t="shared" si="0"/>
        <v>64.81</v>
      </c>
      <c r="M34" s="5">
        <f t="shared" si="5"/>
        <v>6</v>
      </c>
    </row>
    <row r="35" spans="1:13" s="7" customFormat="1" ht="20.100000000000001" customHeight="1" x14ac:dyDescent="0.2">
      <c r="A35" s="5">
        <v>32</v>
      </c>
      <c r="B35" s="24" t="s">
        <v>70</v>
      </c>
      <c r="C35" s="10" t="s">
        <v>16</v>
      </c>
      <c r="D35" s="25" t="s">
        <v>71</v>
      </c>
      <c r="E35" s="25">
        <v>5</v>
      </c>
      <c r="F35" s="26" t="s">
        <v>84</v>
      </c>
      <c r="G35" s="29" t="s">
        <v>85</v>
      </c>
      <c r="H35" s="28">
        <v>51</v>
      </c>
      <c r="I35" s="15">
        <f t="shared" si="2"/>
        <v>20.400000000000002</v>
      </c>
      <c r="J35" s="5">
        <v>69.25</v>
      </c>
      <c r="K35" s="5">
        <f t="shared" si="3"/>
        <v>41.55</v>
      </c>
      <c r="L35" s="5">
        <f t="shared" si="0"/>
        <v>61.95</v>
      </c>
      <c r="M35" s="5">
        <f t="shared" si="5"/>
        <v>7</v>
      </c>
    </row>
    <row r="36" spans="1:13" s="7" customFormat="1" ht="20.100000000000001" customHeight="1" x14ac:dyDescent="0.2">
      <c r="A36" s="5">
        <v>33</v>
      </c>
      <c r="B36" s="24" t="s">
        <v>70</v>
      </c>
      <c r="C36" s="10" t="s">
        <v>16</v>
      </c>
      <c r="D36" s="25" t="s">
        <v>71</v>
      </c>
      <c r="E36" s="25">
        <v>5</v>
      </c>
      <c r="F36" s="26" t="s">
        <v>86</v>
      </c>
      <c r="G36" s="29" t="s">
        <v>87</v>
      </c>
      <c r="H36" s="28">
        <v>45</v>
      </c>
      <c r="I36" s="15">
        <f t="shared" si="2"/>
        <v>18</v>
      </c>
      <c r="J36" s="5">
        <v>68.7</v>
      </c>
      <c r="K36" s="5">
        <f t="shared" si="3"/>
        <v>41.22</v>
      </c>
      <c r="L36" s="5">
        <f t="shared" si="0"/>
        <v>59.22</v>
      </c>
      <c r="M36" s="5">
        <f t="shared" si="5"/>
        <v>8</v>
      </c>
    </row>
    <row r="37" spans="1:13" s="7" customFormat="1" ht="20.100000000000001" customHeight="1" x14ac:dyDescent="0.2">
      <c r="A37" s="5">
        <v>34</v>
      </c>
      <c r="B37" s="24" t="s">
        <v>70</v>
      </c>
      <c r="C37" s="10" t="s">
        <v>16</v>
      </c>
      <c r="D37" s="25" t="s">
        <v>71</v>
      </c>
      <c r="E37" s="25">
        <v>5</v>
      </c>
      <c r="F37" s="26" t="s">
        <v>88</v>
      </c>
      <c r="G37" s="29" t="s">
        <v>89</v>
      </c>
      <c r="H37" s="28">
        <v>46</v>
      </c>
      <c r="I37" s="15">
        <f t="shared" si="2"/>
        <v>18.400000000000002</v>
      </c>
      <c r="J37" s="5">
        <v>0</v>
      </c>
      <c r="K37" s="5">
        <f t="shared" si="3"/>
        <v>0</v>
      </c>
      <c r="L37" s="5">
        <f t="shared" si="0"/>
        <v>18.400000000000002</v>
      </c>
      <c r="M37" s="5">
        <f t="shared" si="5"/>
        <v>9</v>
      </c>
    </row>
    <row r="38" spans="1:13" s="7" customFormat="1" ht="20.100000000000001" customHeight="1" x14ac:dyDescent="0.2">
      <c r="A38" s="5">
        <v>35</v>
      </c>
      <c r="B38" s="24" t="s">
        <v>70</v>
      </c>
      <c r="C38" s="19" t="s">
        <v>55</v>
      </c>
      <c r="D38" s="30" t="s">
        <v>90</v>
      </c>
      <c r="E38" s="30">
        <v>5</v>
      </c>
      <c r="F38" s="26" t="s">
        <v>91</v>
      </c>
      <c r="G38" s="27" t="s">
        <v>92</v>
      </c>
      <c r="H38" s="28">
        <v>73</v>
      </c>
      <c r="I38" s="15">
        <f t="shared" si="2"/>
        <v>29.200000000000003</v>
      </c>
      <c r="J38" s="5">
        <v>89.55</v>
      </c>
      <c r="K38" s="5">
        <f t="shared" si="3"/>
        <v>53.73</v>
      </c>
      <c r="L38" s="5">
        <f t="shared" si="0"/>
        <v>82.93</v>
      </c>
      <c r="M38" s="6">
        <f t="shared" ref="M38:M52" si="6">RANK(L38,$L$38:$L$52)</f>
        <v>1</v>
      </c>
    </row>
    <row r="39" spans="1:13" s="7" customFormat="1" ht="20.100000000000001" customHeight="1" x14ac:dyDescent="0.2">
      <c r="A39" s="5">
        <v>36</v>
      </c>
      <c r="B39" s="24" t="s">
        <v>70</v>
      </c>
      <c r="C39" s="19" t="s">
        <v>55</v>
      </c>
      <c r="D39" s="30" t="s">
        <v>90</v>
      </c>
      <c r="E39" s="30">
        <v>5</v>
      </c>
      <c r="F39" s="26" t="s">
        <v>93</v>
      </c>
      <c r="G39" s="27" t="s">
        <v>94</v>
      </c>
      <c r="H39" s="28">
        <v>71</v>
      </c>
      <c r="I39" s="15">
        <f t="shared" si="2"/>
        <v>28.400000000000002</v>
      </c>
      <c r="J39" s="5">
        <v>86.5</v>
      </c>
      <c r="K39" s="5">
        <f t="shared" si="3"/>
        <v>51.9</v>
      </c>
      <c r="L39" s="5">
        <f t="shared" si="0"/>
        <v>80.3</v>
      </c>
      <c r="M39" s="6">
        <f t="shared" si="6"/>
        <v>2</v>
      </c>
    </row>
    <row r="40" spans="1:13" s="7" customFormat="1" ht="20.100000000000001" customHeight="1" x14ac:dyDescent="0.2">
      <c r="A40" s="5">
        <v>37</v>
      </c>
      <c r="B40" s="24" t="s">
        <v>70</v>
      </c>
      <c r="C40" s="19" t="s">
        <v>55</v>
      </c>
      <c r="D40" s="30" t="s">
        <v>90</v>
      </c>
      <c r="E40" s="30">
        <v>5</v>
      </c>
      <c r="F40" s="26" t="s">
        <v>95</v>
      </c>
      <c r="G40" s="27" t="s">
        <v>96</v>
      </c>
      <c r="H40" s="28">
        <v>75</v>
      </c>
      <c r="I40" s="15">
        <f t="shared" si="2"/>
        <v>30</v>
      </c>
      <c r="J40" s="5">
        <v>82.7</v>
      </c>
      <c r="K40" s="5">
        <f t="shared" si="3"/>
        <v>49.62</v>
      </c>
      <c r="L40" s="5">
        <f t="shared" si="0"/>
        <v>79.62</v>
      </c>
      <c r="M40" s="6">
        <f t="shared" si="6"/>
        <v>3</v>
      </c>
    </row>
    <row r="41" spans="1:13" s="7" customFormat="1" ht="20.100000000000001" customHeight="1" x14ac:dyDescent="0.2">
      <c r="A41" s="5">
        <v>38</v>
      </c>
      <c r="B41" s="24" t="s">
        <v>70</v>
      </c>
      <c r="C41" s="19" t="s">
        <v>55</v>
      </c>
      <c r="D41" s="30" t="s">
        <v>90</v>
      </c>
      <c r="E41" s="30">
        <v>5</v>
      </c>
      <c r="F41" s="26" t="s">
        <v>97</v>
      </c>
      <c r="G41" s="27" t="s">
        <v>98</v>
      </c>
      <c r="H41" s="28">
        <v>68</v>
      </c>
      <c r="I41" s="15">
        <f t="shared" si="2"/>
        <v>27.200000000000003</v>
      </c>
      <c r="J41" s="5">
        <v>82.95</v>
      </c>
      <c r="K41" s="5">
        <f t="shared" si="3"/>
        <v>49.77</v>
      </c>
      <c r="L41" s="5">
        <f t="shared" si="0"/>
        <v>76.97</v>
      </c>
      <c r="M41" s="6">
        <f t="shared" si="6"/>
        <v>4</v>
      </c>
    </row>
    <row r="42" spans="1:13" s="7" customFormat="1" ht="20.100000000000001" customHeight="1" x14ac:dyDescent="0.2">
      <c r="A42" s="5">
        <v>39</v>
      </c>
      <c r="B42" s="24" t="s">
        <v>70</v>
      </c>
      <c r="C42" s="19" t="s">
        <v>55</v>
      </c>
      <c r="D42" s="30" t="s">
        <v>90</v>
      </c>
      <c r="E42" s="30">
        <v>5</v>
      </c>
      <c r="F42" s="26" t="s">
        <v>99</v>
      </c>
      <c r="G42" s="27" t="s">
        <v>100</v>
      </c>
      <c r="H42" s="28">
        <v>73</v>
      </c>
      <c r="I42" s="15">
        <f t="shared" si="2"/>
        <v>29.200000000000003</v>
      </c>
      <c r="J42" s="5">
        <v>72.400000000000006</v>
      </c>
      <c r="K42" s="5">
        <f t="shared" si="3"/>
        <v>43.440000000000005</v>
      </c>
      <c r="L42" s="5">
        <f t="shared" si="0"/>
        <v>72.640000000000015</v>
      </c>
      <c r="M42" s="6">
        <f t="shared" si="6"/>
        <v>5</v>
      </c>
    </row>
    <row r="43" spans="1:13" s="7" customFormat="1" ht="20.100000000000001" customHeight="1" x14ac:dyDescent="0.2">
      <c r="A43" s="5">
        <v>40</v>
      </c>
      <c r="B43" s="24" t="s">
        <v>70</v>
      </c>
      <c r="C43" s="19" t="s">
        <v>55</v>
      </c>
      <c r="D43" s="30" t="s">
        <v>90</v>
      </c>
      <c r="E43" s="30">
        <v>5</v>
      </c>
      <c r="F43" s="26" t="s">
        <v>101</v>
      </c>
      <c r="G43" s="29" t="s">
        <v>102</v>
      </c>
      <c r="H43" s="28">
        <v>72</v>
      </c>
      <c r="I43" s="15">
        <f t="shared" si="2"/>
        <v>28.8</v>
      </c>
      <c r="J43" s="5">
        <v>71.2</v>
      </c>
      <c r="K43" s="5">
        <f t="shared" si="3"/>
        <v>42.72</v>
      </c>
      <c r="L43" s="5">
        <f t="shared" si="0"/>
        <v>71.52</v>
      </c>
      <c r="M43" s="5">
        <f t="shared" si="6"/>
        <v>6</v>
      </c>
    </row>
    <row r="44" spans="1:13" s="7" customFormat="1" ht="20.100000000000001" customHeight="1" x14ac:dyDescent="0.2">
      <c r="A44" s="5">
        <v>41</v>
      </c>
      <c r="B44" s="24" t="s">
        <v>70</v>
      </c>
      <c r="C44" s="19" t="s">
        <v>55</v>
      </c>
      <c r="D44" s="30" t="s">
        <v>90</v>
      </c>
      <c r="E44" s="30">
        <v>5</v>
      </c>
      <c r="F44" s="26" t="s">
        <v>103</v>
      </c>
      <c r="G44" s="29" t="s">
        <v>104</v>
      </c>
      <c r="H44" s="28">
        <v>74</v>
      </c>
      <c r="I44" s="15">
        <f t="shared" si="2"/>
        <v>29.6</v>
      </c>
      <c r="J44" s="5">
        <v>68.3</v>
      </c>
      <c r="K44" s="5">
        <f t="shared" si="3"/>
        <v>40.98</v>
      </c>
      <c r="L44" s="5">
        <f t="shared" si="0"/>
        <v>70.58</v>
      </c>
      <c r="M44" s="5">
        <f t="shared" si="6"/>
        <v>7</v>
      </c>
    </row>
    <row r="45" spans="1:13" s="7" customFormat="1" ht="20.100000000000001" customHeight="1" x14ac:dyDescent="0.2">
      <c r="A45" s="5">
        <v>42</v>
      </c>
      <c r="B45" s="24" t="s">
        <v>70</v>
      </c>
      <c r="C45" s="19" t="s">
        <v>55</v>
      </c>
      <c r="D45" s="30" t="s">
        <v>90</v>
      </c>
      <c r="E45" s="30">
        <v>5</v>
      </c>
      <c r="F45" s="26" t="s">
        <v>105</v>
      </c>
      <c r="G45" s="29" t="s">
        <v>106</v>
      </c>
      <c r="H45" s="28">
        <v>78</v>
      </c>
      <c r="I45" s="15">
        <f t="shared" si="2"/>
        <v>31.200000000000003</v>
      </c>
      <c r="J45" s="5">
        <v>65.45</v>
      </c>
      <c r="K45" s="5">
        <f t="shared" si="3"/>
        <v>39.270000000000003</v>
      </c>
      <c r="L45" s="5">
        <f t="shared" si="0"/>
        <v>70.47</v>
      </c>
      <c r="M45" s="5">
        <f t="shared" si="6"/>
        <v>8</v>
      </c>
    </row>
    <row r="46" spans="1:13" s="7" customFormat="1" ht="20.100000000000001" customHeight="1" x14ac:dyDescent="0.2">
      <c r="A46" s="5">
        <v>43</v>
      </c>
      <c r="B46" s="24" t="s">
        <v>70</v>
      </c>
      <c r="C46" s="19" t="s">
        <v>55</v>
      </c>
      <c r="D46" s="30" t="s">
        <v>90</v>
      </c>
      <c r="E46" s="30">
        <v>5</v>
      </c>
      <c r="F46" s="26" t="s">
        <v>107</v>
      </c>
      <c r="G46" s="29" t="s">
        <v>108</v>
      </c>
      <c r="H46" s="28">
        <v>72</v>
      </c>
      <c r="I46" s="15">
        <f t="shared" si="2"/>
        <v>28.8</v>
      </c>
      <c r="J46" s="5">
        <v>68.3</v>
      </c>
      <c r="K46" s="5">
        <f t="shared" si="3"/>
        <v>40.98</v>
      </c>
      <c r="L46" s="5">
        <f t="shared" si="0"/>
        <v>69.78</v>
      </c>
      <c r="M46" s="5">
        <f t="shared" si="6"/>
        <v>9</v>
      </c>
    </row>
    <row r="47" spans="1:13" s="7" customFormat="1" ht="20.100000000000001" customHeight="1" x14ac:dyDescent="0.2">
      <c r="A47" s="5">
        <v>44</v>
      </c>
      <c r="B47" s="24" t="s">
        <v>70</v>
      </c>
      <c r="C47" s="19" t="s">
        <v>55</v>
      </c>
      <c r="D47" s="30" t="s">
        <v>90</v>
      </c>
      <c r="E47" s="30">
        <v>5</v>
      </c>
      <c r="F47" s="26" t="s">
        <v>109</v>
      </c>
      <c r="G47" s="29" t="s">
        <v>110</v>
      </c>
      <c r="H47" s="28">
        <v>68</v>
      </c>
      <c r="I47" s="15">
        <f t="shared" si="2"/>
        <v>27.200000000000003</v>
      </c>
      <c r="J47" s="5">
        <v>68.45</v>
      </c>
      <c r="K47" s="5">
        <f t="shared" si="3"/>
        <v>41.07</v>
      </c>
      <c r="L47" s="5">
        <f t="shared" si="0"/>
        <v>68.27000000000001</v>
      </c>
      <c r="M47" s="5">
        <f t="shared" si="6"/>
        <v>10</v>
      </c>
    </row>
    <row r="48" spans="1:13" s="7" customFormat="1" ht="20.100000000000001" customHeight="1" x14ac:dyDescent="0.2">
      <c r="A48" s="5">
        <v>45</v>
      </c>
      <c r="B48" s="24" t="s">
        <v>70</v>
      </c>
      <c r="C48" s="19" t="s">
        <v>55</v>
      </c>
      <c r="D48" s="30" t="s">
        <v>90</v>
      </c>
      <c r="E48" s="30">
        <v>5</v>
      </c>
      <c r="F48" s="26" t="s">
        <v>111</v>
      </c>
      <c r="G48" s="29" t="s">
        <v>112</v>
      </c>
      <c r="H48" s="28">
        <v>70</v>
      </c>
      <c r="I48" s="15">
        <f t="shared" si="2"/>
        <v>28</v>
      </c>
      <c r="J48" s="5">
        <v>65.349999999999994</v>
      </c>
      <c r="K48" s="5">
        <f t="shared" si="3"/>
        <v>39.209999999999994</v>
      </c>
      <c r="L48" s="5">
        <f t="shared" si="0"/>
        <v>67.209999999999994</v>
      </c>
      <c r="M48" s="5">
        <f t="shared" si="6"/>
        <v>11</v>
      </c>
    </row>
    <row r="49" spans="1:13" s="7" customFormat="1" ht="20.100000000000001" customHeight="1" x14ac:dyDescent="0.2">
      <c r="A49" s="5">
        <v>46</v>
      </c>
      <c r="B49" s="24" t="s">
        <v>70</v>
      </c>
      <c r="C49" s="19" t="s">
        <v>55</v>
      </c>
      <c r="D49" s="30" t="s">
        <v>90</v>
      </c>
      <c r="E49" s="30">
        <v>5</v>
      </c>
      <c r="F49" s="26" t="s">
        <v>113</v>
      </c>
      <c r="G49" s="29" t="s">
        <v>114</v>
      </c>
      <c r="H49" s="28">
        <v>70</v>
      </c>
      <c r="I49" s="15">
        <f t="shared" si="2"/>
        <v>28</v>
      </c>
      <c r="J49" s="5">
        <v>64.3</v>
      </c>
      <c r="K49" s="5">
        <f t="shared" si="3"/>
        <v>38.58</v>
      </c>
      <c r="L49" s="5">
        <f t="shared" si="0"/>
        <v>66.58</v>
      </c>
      <c r="M49" s="5">
        <f t="shared" si="6"/>
        <v>12</v>
      </c>
    </row>
    <row r="50" spans="1:13" s="7" customFormat="1" ht="20.100000000000001" customHeight="1" x14ac:dyDescent="0.2">
      <c r="A50" s="5">
        <v>47</v>
      </c>
      <c r="B50" s="24" t="s">
        <v>70</v>
      </c>
      <c r="C50" s="19" t="s">
        <v>55</v>
      </c>
      <c r="D50" s="30" t="s">
        <v>90</v>
      </c>
      <c r="E50" s="30">
        <v>5</v>
      </c>
      <c r="F50" s="26" t="s">
        <v>115</v>
      </c>
      <c r="G50" s="29" t="s">
        <v>116</v>
      </c>
      <c r="H50" s="28">
        <v>74</v>
      </c>
      <c r="I50" s="15">
        <f t="shared" si="2"/>
        <v>29.6</v>
      </c>
      <c r="J50" s="5">
        <v>57.95</v>
      </c>
      <c r="K50" s="5">
        <f t="shared" si="3"/>
        <v>34.770000000000003</v>
      </c>
      <c r="L50" s="5">
        <f t="shared" si="0"/>
        <v>64.37</v>
      </c>
      <c r="M50" s="5">
        <f t="shared" si="6"/>
        <v>13</v>
      </c>
    </row>
    <row r="51" spans="1:13" s="7" customFormat="1" ht="20.100000000000001" customHeight="1" x14ac:dyDescent="0.2">
      <c r="A51" s="5">
        <v>48</v>
      </c>
      <c r="B51" s="24" t="s">
        <v>70</v>
      </c>
      <c r="C51" s="19" t="s">
        <v>55</v>
      </c>
      <c r="D51" s="30" t="s">
        <v>90</v>
      </c>
      <c r="E51" s="30">
        <v>5</v>
      </c>
      <c r="F51" s="26" t="s">
        <v>117</v>
      </c>
      <c r="G51" s="29" t="s">
        <v>118</v>
      </c>
      <c r="H51" s="28">
        <v>68</v>
      </c>
      <c r="I51" s="15">
        <f t="shared" si="2"/>
        <v>27.200000000000003</v>
      </c>
      <c r="J51" s="5">
        <v>61.3</v>
      </c>
      <c r="K51" s="5">
        <f t="shared" si="3"/>
        <v>36.779999999999994</v>
      </c>
      <c r="L51" s="5">
        <f t="shared" si="0"/>
        <v>63.98</v>
      </c>
      <c r="M51" s="5">
        <f t="shared" si="6"/>
        <v>14</v>
      </c>
    </row>
    <row r="52" spans="1:13" s="7" customFormat="1" ht="20.100000000000001" customHeight="1" x14ac:dyDescent="0.2">
      <c r="A52" s="5">
        <v>49</v>
      </c>
      <c r="B52" s="24" t="s">
        <v>70</v>
      </c>
      <c r="C52" s="19" t="s">
        <v>55</v>
      </c>
      <c r="D52" s="30" t="s">
        <v>90</v>
      </c>
      <c r="E52" s="30">
        <v>5</v>
      </c>
      <c r="F52" s="26" t="s">
        <v>119</v>
      </c>
      <c r="G52" s="29" t="s">
        <v>120</v>
      </c>
      <c r="H52" s="28">
        <v>69</v>
      </c>
      <c r="I52" s="15">
        <f t="shared" si="2"/>
        <v>27.6</v>
      </c>
      <c r="J52" s="5">
        <v>54.35</v>
      </c>
      <c r="K52" s="5">
        <f t="shared" si="3"/>
        <v>32.61</v>
      </c>
      <c r="L52" s="5">
        <f t="shared" si="0"/>
        <v>60.21</v>
      </c>
      <c r="M52" s="5">
        <f t="shared" si="6"/>
        <v>15</v>
      </c>
    </row>
    <row r="53" spans="1:13" s="7" customFormat="1" ht="20.100000000000001" customHeight="1" x14ac:dyDescent="0.2">
      <c r="A53" s="5">
        <v>50</v>
      </c>
      <c r="B53" s="31" t="s">
        <v>121</v>
      </c>
      <c r="C53" s="32" t="s">
        <v>122</v>
      </c>
      <c r="D53" s="33" t="s">
        <v>123</v>
      </c>
      <c r="E53" s="34" t="s">
        <v>124</v>
      </c>
      <c r="F53" s="35" t="s">
        <v>125</v>
      </c>
      <c r="G53" s="36" t="s">
        <v>126</v>
      </c>
      <c r="H53" s="37">
        <v>75</v>
      </c>
      <c r="I53" s="15">
        <f t="shared" si="2"/>
        <v>30</v>
      </c>
      <c r="J53" s="5">
        <v>90.35</v>
      </c>
      <c r="K53" s="5">
        <f t="shared" si="3"/>
        <v>54.209999999999994</v>
      </c>
      <c r="L53" s="5">
        <f t="shared" si="0"/>
        <v>84.21</v>
      </c>
      <c r="M53" s="6">
        <f t="shared" ref="M53:M75" si="7">RANK(L53,$L$53:$L$75)</f>
        <v>1</v>
      </c>
    </row>
    <row r="54" spans="1:13" s="7" customFormat="1" ht="20.100000000000001" customHeight="1" x14ac:dyDescent="0.2">
      <c r="A54" s="5">
        <v>51</v>
      </c>
      <c r="B54" s="31" t="s">
        <v>121</v>
      </c>
      <c r="C54" s="32" t="s">
        <v>122</v>
      </c>
      <c r="D54" s="33" t="s">
        <v>123</v>
      </c>
      <c r="E54" s="34" t="s">
        <v>124</v>
      </c>
      <c r="F54" s="35" t="s">
        <v>127</v>
      </c>
      <c r="G54" s="36" t="s">
        <v>128</v>
      </c>
      <c r="H54" s="37">
        <v>70</v>
      </c>
      <c r="I54" s="15">
        <f t="shared" si="2"/>
        <v>28</v>
      </c>
      <c r="J54" s="5">
        <v>92.55</v>
      </c>
      <c r="K54" s="5">
        <f t="shared" si="3"/>
        <v>55.529999999999994</v>
      </c>
      <c r="L54" s="5">
        <f t="shared" si="0"/>
        <v>83.53</v>
      </c>
      <c r="M54" s="6">
        <f t="shared" si="7"/>
        <v>2</v>
      </c>
    </row>
    <row r="55" spans="1:13" s="7" customFormat="1" ht="20.100000000000001" customHeight="1" x14ac:dyDescent="0.2">
      <c r="A55" s="5">
        <v>52</v>
      </c>
      <c r="B55" s="31" t="s">
        <v>121</v>
      </c>
      <c r="C55" s="32" t="s">
        <v>122</v>
      </c>
      <c r="D55" s="33" t="s">
        <v>123</v>
      </c>
      <c r="E55" s="34" t="s">
        <v>124</v>
      </c>
      <c r="F55" s="35" t="s">
        <v>129</v>
      </c>
      <c r="G55" s="36" t="s">
        <v>130</v>
      </c>
      <c r="H55" s="37">
        <v>77</v>
      </c>
      <c r="I55" s="15">
        <f t="shared" si="2"/>
        <v>30.8</v>
      </c>
      <c r="J55" s="5">
        <v>86.7</v>
      </c>
      <c r="K55" s="5">
        <f t="shared" si="3"/>
        <v>52.02</v>
      </c>
      <c r="L55" s="5">
        <f t="shared" si="0"/>
        <v>82.820000000000007</v>
      </c>
      <c r="M55" s="6">
        <f t="shared" si="7"/>
        <v>3</v>
      </c>
    </row>
    <row r="56" spans="1:13" s="7" customFormat="1" ht="20.100000000000001" customHeight="1" x14ac:dyDescent="0.2">
      <c r="A56" s="5">
        <v>53</v>
      </c>
      <c r="B56" s="31" t="s">
        <v>121</v>
      </c>
      <c r="C56" s="32" t="s">
        <v>122</v>
      </c>
      <c r="D56" s="33" t="s">
        <v>123</v>
      </c>
      <c r="E56" s="34" t="s">
        <v>124</v>
      </c>
      <c r="F56" s="35" t="s">
        <v>131</v>
      </c>
      <c r="G56" s="36" t="s">
        <v>132</v>
      </c>
      <c r="H56" s="37">
        <v>76</v>
      </c>
      <c r="I56" s="15">
        <f t="shared" si="2"/>
        <v>30.400000000000002</v>
      </c>
      <c r="J56" s="5">
        <v>81.349999999999994</v>
      </c>
      <c r="K56" s="5">
        <f t="shared" si="3"/>
        <v>48.809999999999995</v>
      </c>
      <c r="L56" s="5">
        <f t="shared" si="0"/>
        <v>79.209999999999994</v>
      </c>
      <c r="M56" s="6">
        <f t="shared" si="7"/>
        <v>4</v>
      </c>
    </row>
    <row r="57" spans="1:13" s="7" customFormat="1" ht="20.100000000000001" customHeight="1" x14ac:dyDescent="0.2">
      <c r="A57" s="5">
        <v>54</v>
      </c>
      <c r="B57" s="31" t="s">
        <v>121</v>
      </c>
      <c r="C57" s="32" t="s">
        <v>122</v>
      </c>
      <c r="D57" s="33" t="s">
        <v>123</v>
      </c>
      <c r="E57" s="34" t="s">
        <v>124</v>
      </c>
      <c r="F57" s="35" t="s">
        <v>133</v>
      </c>
      <c r="G57" s="36" t="s">
        <v>134</v>
      </c>
      <c r="H57" s="37">
        <v>69</v>
      </c>
      <c r="I57" s="15">
        <f t="shared" si="2"/>
        <v>27.6</v>
      </c>
      <c r="J57" s="5">
        <v>85.75</v>
      </c>
      <c r="K57" s="5">
        <f t="shared" si="3"/>
        <v>51.449999999999996</v>
      </c>
      <c r="L57" s="5">
        <f t="shared" si="0"/>
        <v>79.05</v>
      </c>
      <c r="M57" s="6">
        <f t="shared" si="7"/>
        <v>5</v>
      </c>
    </row>
    <row r="58" spans="1:13" s="7" customFormat="1" ht="20.100000000000001" customHeight="1" x14ac:dyDescent="0.2">
      <c r="A58" s="5">
        <v>55</v>
      </c>
      <c r="B58" s="31" t="s">
        <v>121</v>
      </c>
      <c r="C58" s="32" t="s">
        <v>122</v>
      </c>
      <c r="D58" s="33" t="s">
        <v>123</v>
      </c>
      <c r="E58" s="34" t="s">
        <v>124</v>
      </c>
      <c r="F58" s="35" t="s">
        <v>135</v>
      </c>
      <c r="G58" s="36" t="s">
        <v>136</v>
      </c>
      <c r="H58" s="37">
        <v>74</v>
      </c>
      <c r="I58" s="15">
        <f t="shared" si="2"/>
        <v>29.6</v>
      </c>
      <c r="J58" s="5">
        <v>76.900000000000006</v>
      </c>
      <c r="K58" s="5">
        <f t="shared" si="3"/>
        <v>46.14</v>
      </c>
      <c r="L58" s="5">
        <f t="shared" si="0"/>
        <v>75.740000000000009</v>
      </c>
      <c r="M58" s="6">
        <f t="shared" si="7"/>
        <v>6</v>
      </c>
    </row>
    <row r="59" spans="1:13" s="7" customFormat="1" ht="20.100000000000001" customHeight="1" x14ac:dyDescent="0.2">
      <c r="A59" s="5">
        <v>56</v>
      </c>
      <c r="B59" s="31" t="s">
        <v>121</v>
      </c>
      <c r="C59" s="32" t="s">
        <v>122</v>
      </c>
      <c r="D59" s="33" t="s">
        <v>123</v>
      </c>
      <c r="E59" s="34" t="s">
        <v>124</v>
      </c>
      <c r="F59" s="35" t="s">
        <v>137</v>
      </c>
      <c r="G59" s="36" t="s">
        <v>138</v>
      </c>
      <c r="H59" s="37">
        <v>71</v>
      </c>
      <c r="I59" s="15">
        <f t="shared" si="2"/>
        <v>28.400000000000002</v>
      </c>
      <c r="J59" s="5">
        <v>78</v>
      </c>
      <c r="K59" s="5">
        <f t="shared" si="3"/>
        <v>46.8</v>
      </c>
      <c r="L59" s="5">
        <f t="shared" si="0"/>
        <v>75.2</v>
      </c>
      <c r="M59" s="6">
        <f t="shared" si="7"/>
        <v>7</v>
      </c>
    </row>
    <row r="60" spans="1:13" s="7" customFormat="1" ht="20.100000000000001" customHeight="1" x14ac:dyDescent="0.2">
      <c r="A60" s="5">
        <v>57</v>
      </c>
      <c r="B60" s="31" t="s">
        <v>121</v>
      </c>
      <c r="C60" s="32" t="s">
        <v>122</v>
      </c>
      <c r="D60" s="33" t="s">
        <v>123</v>
      </c>
      <c r="E60" s="34" t="s">
        <v>124</v>
      </c>
      <c r="F60" s="35" t="s">
        <v>139</v>
      </c>
      <c r="G60" s="38" t="s">
        <v>140</v>
      </c>
      <c r="H60" s="37">
        <v>69</v>
      </c>
      <c r="I60" s="15">
        <f t="shared" si="2"/>
        <v>27.6</v>
      </c>
      <c r="J60" s="5">
        <v>78.3</v>
      </c>
      <c r="K60" s="5">
        <f t="shared" si="3"/>
        <v>46.98</v>
      </c>
      <c r="L60" s="5">
        <f t="shared" si="0"/>
        <v>74.58</v>
      </c>
      <c r="M60" s="5">
        <f t="shared" si="7"/>
        <v>8</v>
      </c>
    </row>
    <row r="61" spans="1:13" s="7" customFormat="1" ht="20.100000000000001" customHeight="1" x14ac:dyDescent="0.2">
      <c r="A61" s="5">
        <v>58</v>
      </c>
      <c r="B61" s="31" t="s">
        <v>121</v>
      </c>
      <c r="C61" s="32" t="s">
        <v>122</v>
      </c>
      <c r="D61" s="33" t="s">
        <v>123</v>
      </c>
      <c r="E61" s="34" t="s">
        <v>124</v>
      </c>
      <c r="F61" s="35" t="s">
        <v>141</v>
      </c>
      <c r="G61" s="38" t="s">
        <v>142</v>
      </c>
      <c r="H61" s="37">
        <v>76</v>
      </c>
      <c r="I61" s="15">
        <f t="shared" si="2"/>
        <v>30.400000000000002</v>
      </c>
      <c r="J61" s="5">
        <v>73.349999999999994</v>
      </c>
      <c r="K61" s="5">
        <f t="shared" si="3"/>
        <v>44.01</v>
      </c>
      <c r="L61" s="5">
        <f t="shared" si="0"/>
        <v>74.41</v>
      </c>
      <c r="M61" s="5">
        <f t="shared" si="7"/>
        <v>9</v>
      </c>
    </row>
    <row r="62" spans="1:13" s="7" customFormat="1" ht="20.100000000000001" customHeight="1" x14ac:dyDescent="0.2">
      <c r="A62" s="5">
        <v>59</v>
      </c>
      <c r="B62" s="31" t="s">
        <v>121</v>
      </c>
      <c r="C62" s="32" t="s">
        <v>122</v>
      </c>
      <c r="D62" s="33" t="s">
        <v>123</v>
      </c>
      <c r="E62" s="34" t="s">
        <v>124</v>
      </c>
      <c r="F62" s="35" t="s">
        <v>143</v>
      </c>
      <c r="G62" s="38" t="s">
        <v>144</v>
      </c>
      <c r="H62" s="37">
        <v>70</v>
      </c>
      <c r="I62" s="15">
        <f t="shared" si="2"/>
        <v>28</v>
      </c>
      <c r="J62" s="5">
        <v>76.900000000000006</v>
      </c>
      <c r="K62" s="5">
        <f t="shared" si="3"/>
        <v>46.14</v>
      </c>
      <c r="L62" s="5">
        <f t="shared" si="0"/>
        <v>74.14</v>
      </c>
      <c r="M62" s="5">
        <f t="shared" si="7"/>
        <v>10</v>
      </c>
    </row>
    <row r="63" spans="1:13" s="7" customFormat="1" ht="20.100000000000001" customHeight="1" x14ac:dyDescent="0.2">
      <c r="A63" s="5">
        <v>60</v>
      </c>
      <c r="B63" s="31" t="s">
        <v>121</v>
      </c>
      <c r="C63" s="32" t="s">
        <v>122</v>
      </c>
      <c r="D63" s="33" t="s">
        <v>123</v>
      </c>
      <c r="E63" s="34" t="s">
        <v>124</v>
      </c>
      <c r="F63" s="35" t="s">
        <v>145</v>
      </c>
      <c r="G63" s="38" t="s">
        <v>146</v>
      </c>
      <c r="H63" s="37">
        <v>68</v>
      </c>
      <c r="I63" s="15">
        <f t="shared" si="2"/>
        <v>27.200000000000003</v>
      </c>
      <c r="J63" s="5">
        <v>74.900000000000006</v>
      </c>
      <c r="K63" s="5">
        <f t="shared" si="3"/>
        <v>44.940000000000005</v>
      </c>
      <c r="L63" s="5">
        <f t="shared" si="0"/>
        <v>72.140000000000015</v>
      </c>
      <c r="M63" s="5">
        <f t="shared" si="7"/>
        <v>11</v>
      </c>
    </row>
    <row r="64" spans="1:13" s="7" customFormat="1" ht="20.100000000000001" customHeight="1" x14ac:dyDescent="0.2">
      <c r="A64" s="5">
        <v>61</v>
      </c>
      <c r="B64" s="31" t="s">
        <v>121</v>
      </c>
      <c r="C64" s="32" t="s">
        <v>122</v>
      </c>
      <c r="D64" s="33" t="s">
        <v>123</v>
      </c>
      <c r="E64" s="34" t="s">
        <v>124</v>
      </c>
      <c r="F64" s="35" t="s">
        <v>147</v>
      </c>
      <c r="G64" s="38" t="s">
        <v>148</v>
      </c>
      <c r="H64" s="37">
        <v>81</v>
      </c>
      <c r="I64" s="15">
        <f t="shared" si="2"/>
        <v>32.4</v>
      </c>
      <c r="J64" s="5">
        <v>64</v>
      </c>
      <c r="K64" s="5">
        <f t="shared" si="3"/>
        <v>38.4</v>
      </c>
      <c r="L64" s="5">
        <f t="shared" si="0"/>
        <v>70.8</v>
      </c>
      <c r="M64" s="5">
        <f t="shared" si="7"/>
        <v>12</v>
      </c>
    </row>
    <row r="65" spans="1:13" s="7" customFormat="1" ht="20.100000000000001" customHeight="1" x14ac:dyDescent="0.2">
      <c r="A65" s="5">
        <v>62</v>
      </c>
      <c r="B65" s="31" t="s">
        <v>121</v>
      </c>
      <c r="C65" s="32" t="s">
        <v>122</v>
      </c>
      <c r="D65" s="33" t="s">
        <v>123</v>
      </c>
      <c r="E65" s="34" t="s">
        <v>124</v>
      </c>
      <c r="F65" s="35" t="s">
        <v>149</v>
      </c>
      <c r="G65" s="38" t="s">
        <v>150</v>
      </c>
      <c r="H65" s="37">
        <v>74</v>
      </c>
      <c r="I65" s="15">
        <f t="shared" si="2"/>
        <v>29.6</v>
      </c>
      <c r="J65" s="5">
        <v>67.45</v>
      </c>
      <c r="K65" s="5">
        <f t="shared" si="3"/>
        <v>40.47</v>
      </c>
      <c r="L65" s="5">
        <f t="shared" si="0"/>
        <v>70.069999999999993</v>
      </c>
      <c r="M65" s="5">
        <f t="shared" si="7"/>
        <v>13</v>
      </c>
    </row>
    <row r="66" spans="1:13" s="7" customFormat="1" ht="20.100000000000001" customHeight="1" x14ac:dyDescent="0.2">
      <c r="A66" s="5">
        <v>63</v>
      </c>
      <c r="B66" s="31" t="s">
        <v>121</v>
      </c>
      <c r="C66" s="32" t="s">
        <v>122</v>
      </c>
      <c r="D66" s="33" t="s">
        <v>123</v>
      </c>
      <c r="E66" s="34" t="s">
        <v>124</v>
      </c>
      <c r="F66" s="35" t="s">
        <v>151</v>
      </c>
      <c r="G66" s="38" t="s">
        <v>152</v>
      </c>
      <c r="H66" s="37">
        <v>69</v>
      </c>
      <c r="I66" s="15">
        <f t="shared" si="2"/>
        <v>27.6</v>
      </c>
      <c r="J66" s="5">
        <v>67.45</v>
      </c>
      <c r="K66" s="5">
        <f t="shared" si="3"/>
        <v>40.47</v>
      </c>
      <c r="L66" s="5">
        <f t="shared" si="0"/>
        <v>68.069999999999993</v>
      </c>
      <c r="M66" s="5">
        <f t="shared" si="7"/>
        <v>14</v>
      </c>
    </row>
    <row r="67" spans="1:13" s="7" customFormat="1" ht="20.100000000000001" customHeight="1" x14ac:dyDescent="0.2">
      <c r="A67" s="5">
        <v>64</v>
      </c>
      <c r="B67" s="31" t="s">
        <v>121</v>
      </c>
      <c r="C67" s="32" t="s">
        <v>122</v>
      </c>
      <c r="D67" s="33" t="s">
        <v>123</v>
      </c>
      <c r="E67" s="34" t="s">
        <v>124</v>
      </c>
      <c r="F67" s="35" t="s">
        <v>153</v>
      </c>
      <c r="G67" s="38" t="s">
        <v>154</v>
      </c>
      <c r="H67" s="37">
        <v>68</v>
      </c>
      <c r="I67" s="15">
        <f t="shared" si="2"/>
        <v>27.200000000000003</v>
      </c>
      <c r="J67" s="5">
        <v>67.849999999999994</v>
      </c>
      <c r="K67" s="5">
        <f t="shared" si="3"/>
        <v>40.709999999999994</v>
      </c>
      <c r="L67" s="5">
        <f t="shared" si="0"/>
        <v>67.91</v>
      </c>
      <c r="M67" s="5">
        <f t="shared" si="7"/>
        <v>15</v>
      </c>
    </row>
    <row r="68" spans="1:13" s="7" customFormat="1" ht="20.100000000000001" customHeight="1" x14ac:dyDescent="0.2">
      <c r="A68" s="5">
        <v>65</v>
      </c>
      <c r="B68" s="31" t="s">
        <v>121</v>
      </c>
      <c r="C68" s="32" t="s">
        <v>122</v>
      </c>
      <c r="D68" s="33" t="s">
        <v>123</v>
      </c>
      <c r="E68" s="34" t="s">
        <v>124</v>
      </c>
      <c r="F68" s="35" t="s">
        <v>155</v>
      </c>
      <c r="G68" s="38" t="s">
        <v>156</v>
      </c>
      <c r="H68" s="37">
        <v>78</v>
      </c>
      <c r="I68" s="15">
        <f t="shared" si="2"/>
        <v>31.200000000000003</v>
      </c>
      <c r="J68" s="5">
        <v>59.55</v>
      </c>
      <c r="K68" s="5">
        <f t="shared" si="3"/>
        <v>35.729999999999997</v>
      </c>
      <c r="L68" s="5">
        <f t="shared" ref="L68:L78" si="8">(H68*0.4+J68*0.6)</f>
        <v>66.930000000000007</v>
      </c>
      <c r="M68" s="5">
        <f t="shared" si="7"/>
        <v>16</v>
      </c>
    </row>
    <row r="69" spans="1:13" s="7" customFormat="1" ht="20.100000000000001" customHeight="1" x14ac:dyDescent="0.2">
      <c r="A69" s="5">
        <v>66</v>
      </c>
      <c r="B69" s="31" t="s">
        <v>121</v>
      </c>
      <c r="C69" s="32" t="s">
        <v>122</v>
      </c>
      <c r="D69" s="33" t="s">
        <v>123</v>
      </c>
      <c r="E69" s="34" t="s">
        <v>124</v>
      </c>
      <c r="F69" s="35" t="s">
        <v>157</v>
      </c>
      <c r="G69" s="38" t="s">
        <v>158</v>
      </c>
      <c r="H69" s="37">
        <v>75</v>
      </c>
      <c r="I69" s="15">
        <f t="shared" ref="I69:I102" si="9">H69*0.4</f>
        <v>30</v>
      </c>
      <c r="J69" s="5">
        <v>60.6</v>
      </c>
      <c r="K69" s="5">
        <f t="shared" ref="K69:K102" si="10">J69*0.6</f>
        <v>36.36</v>
      </c>
      <c r="L69" s="5">
        <f t="shared" si="8"/>
        <v>66.36</v>
      </c>
      <c r="M69" s="5">
        <f t="shared" si="7"/>
        <v>17</v>
      </c>
    </row>
    <row r="70" spans="1:13" s="7" customFormat="1" ht="20.100000000000001" customHeight="1" x14ac:dyDescent="0.2">
      <c r="A70" s="5">
        <v>67</v>
      </c>
      <c r="B70" s="31" t="s">
        <v>121</v>
      </c>
      <c r="C70" s="32" t="s">
        <v>122</v>
      </c>
      <c r="D70" s="33" t="s">
        <v>123</v>
      </c>
      <c r="E70" s="34" t="s">
        <v>124</v>
      </c>
      <c r="F70" s="35" t="s">
        <v>159</v>
      </c>
      <c r="G70" s="38" t="s">
        <v>160</v>
      </c>
      <c r="H70" s="37">
        <v>71</v>
      </c>
      <c r="I70" s="15">
        <f t="shared" si="9"/>
        <v>28.400000000000002</v>
      </c>
      <c r="J70" s="5">
        <v>63</v>
      </c>
      <c r="K70" s="5">
        <f t="shared" si="10"/>
        <v>37.799999999999997</v>
      </c>
      <c r="L70" s="5">
        <f t="shared" si="8"/>
        <v>66.2</v>
      </c>
      <c r="M70" s="5">
        <f t="shared" si="7"/>
        <v>18</v>
      </c>
    </row>
    <row r="71" spans="1:13" s="7" customFormat="1" ht="20.100000000000001" customHeight="1" x14ac:dyDescent="0.2">
      <c r="A71" s="5">
        <v>68</v>
      </c>
      <c r="B71" s="31" t="s">
        <v>121</v>
      </c>
      <c r="C71" s="32" t="s">
        <v>122</v>
      </c>
      <c r="D71" s="33" t="s">
        <v>123</v>
      </c>
      <c r="E71" s="34" t="s">
        <v>124</v>
      </c>
      <c r="F71" s="35" t="s">
        <v>161</v>
      </c>
      <c r="G71" s="38" t="s">
        <v>162</v>
      </c>
      <c r="H71" s="37">
        <v>68</v>
      </c>
      <c r="I71" s="15">
        <f t="shared" si="9"/>
        <v>27.200000000000003</v>
      </c>
      <c r="J71" s="5">
        <v>64.150000000000006</v>
      </c>
      <c r="K71" s="5">
        <f t="shared" si="10"/>
        <v>38.49</v>
      </c>
      <c r="L71" s="5">
        <f t="shared" si="8"/>
        <v>65.69</v>
      </c>
      <c r="M71" s="5">
        <f t="shared" si="7"/>
        <v>19</v>
      </c>
    </row>
    <row r="72" spans="1:13" s="7" customFormat="1" ht="20.100000000000001" customHeight="1" x14ac:dyDescent="0.2">
      <c r="A72" s="5">
        <v>69</v>
      </c>
      <c r="B72" s="31" t="s">
        <v>121</v>
      </c>
      <c r="C72" s="32" t="s">
        <v>122</v>
      </c>
      <c r="D72" s="33" t="s">
        <v>123</v>
      </c>
      <c r="E72" s="34" t="s">
        <v>124</v>
      </c>
      <c r="F72" s="35" t="s">
        <v>163</v>
      </c>
      <c r="G72" s="38" t="s">
        <v>164</v>
      </c>
      <c r="H72" s="37">
        <v>68</v>
      </c>
      <c r="I72" s="15">
        <f t="shared" si="9"/>
        <v>27.200000000000003</v>
      </c>
      <c r="J72" s="5">
        <v>63.85</v>
      </c>
      <c r="K72" s="5">
        <f t="shared" si="10"/>
        <v>38.31</v>
      </c>
      <c r="L72" s="5">
        <f t="shared" si="8"/>
        <v>65.510000000000005</v>
      </c>
      <c r="M72" s="5">
        <f t="shared" si="7"/>
        <v>20</v>
      </c>
    </row>
    <row r="73" spans="1:13" s="7" customFormat="1" ht="20.100000000000001" customHeight="1" x14ac:dyDescent="0.2">
      <c r="A73" s="5">
        <v>70</v>
      </c>
      <c r="B73" s="31" t="s">
        <v>121</v>
      </c>
      <c r="C73" s="32" t="s">
        <v>122</v>
      </c>
      <c r="D73" s="33" t="s">
        <v>123</v>
      </c>
      <c r="E73" s="34" t="s">
        <v>124</v>
      </c>
      <c r="F73" s="35" t="s">
        <v>165</v>
      </c>
      <c r="G73" s="38" t="s">
        <v>166</v>
      </c>
      <c r="H73" s="37">
        <v>70</v>
      </c>
      <c r="I73" s="15">
        <f t="shared" si="9"/>
        <v>28</v>
      </c>
      <c r="J73" s="5">
        <v>61.3</v>
      </c>
      <c r="K73" s="5">
        <f t="shared" si="10"/>
        <v>36.779999999999994</v>
      </c>
      <c r="L73" s="5">
        <f t="shared" si="8"/>
        <v>64.78</v>
      </c>
      <c r="M73" s="5">
        <f t="shared" si="7"/>
        <v>21</v>
      </c>
    </row>
    <row r="74" spans="1:13" s="7" customFormat="1" ht="20.100000000000001" customHeight="1" x14ac:dyDescent="0.2">
      <c r="A74" s="5">
        <v>71</v>
      </c>
      <c r="B74" s="31" t="s">
        <v>121</v>
      </c>
      <c r="C74" s="32" t="s">
        <v>122</v>
      </c>
      <c r="D74" s="33" t="s">
        <v>123</v>
      </c>
      <c r="E74" s="34" t="s">
        <v>124</v>
      </c>
      <c r="F74" s="35" t="s">
        <v>167</v>
      </c>
      <c r="G74" s="38" t="s">
        <v>168</v>
      </c>
      <c r="H74" s="37">
        <v>73</v>
      </c>
      <c r="I74" s="15">
        <f t="shared" si="9"/>
        <v>29.200000000000003</v>
      </c>
      <c r="J74" s="5">
        <v>58.4</v>
      </c>
      <c r="K74" s="5">
        <f t="shared" si="10"/>
        <v>35.04</v>
      </c>
      <c r="L74" s="5">
        <f t="shared" si="8"/>
        <v>64.240000000000009</v>
      </c>
      <c r="M74" s="5">
        <f t="shared" si="7"/>
        <v>22</v>
      </c>
    </row>
    <row r="75" spans="1:13" s="7" customFormat="1" ht="20.100000000000001" customHeight="1" x14ac:dyDescent="0.2">
      <c r="A75" s="5">
        <v>72</v>
      </c>
      <c r="B75" s="31" t="s">
        <v>121</v>
      </c>
      <c r="C75" s="32" t="s">
        <v>122</v>
      </c>
      <c r="D75" s="33" t="s">
        <v>123</v>
      </c>
      <c r="E75" s="34" t="s">
        <v>124</v>
      </c>
      <c r="F75" s="35" t="s">
        <v>169</v>
      </c>
      <c r="G75" s="38" t="s">
        <v>170</v>
      </c>
      <c r="H75" s="37">
        <v>71</v>
      </c>
      <c r="I75" s="15">
        <f t="shared" si="9"/>
        <v>28.400000000000002</v>
      </c>
      <c r="J75" s="5">
        <v>53.9</v>
      </c>
      <c r="K75" s="5">
        <f t="shared" si="10"/>
        <v>32.339999999999996</v>
      </c>
      <c r="L75" s="5">
        <f t="shared" si="8"/>
        <v>60.739999999999995</v>
      </c>
      <c r="M75" s="5">
        <f t="shared" si="7"/>
        <v>23</v>
      </c>
    </row>
    <row r="76" spans="1:13" s="7" customFormat="1" ht="20.100000000000001" customHeight="1" x14ac:dyDescent="0.2">
      <c r="A76" s="5">
        <v>73</v>
      </c>
      <c r="B76" s="39" t="s">
        <v>171</v>
      </c>
      <c r="C76" s="32" t="s">
        <v>122</v>
      </c>
      <c r="D76" s="40" t="s">
        <v>172</v>
      </c>
      <c r="E76" s="41" t="s">
        <v>173</v>
      </c>
      <c r="F76" s="42" t="s">
        <v>174</v>
      </c>
      <c r="G76" s="43" t="s">
        <v>175</v>
      </c>
      <c r="H76" s="44">
        <v>68</v>
      </c>
      <c r="I76" s="15">
        <f t="shared" si="9"/>
        <v>27.200000000000003</v>
      </c>
      <c r="J76" s="5">
        <v>93.7</v>
      </c>
      <c r="K76" s="5">
        <f t="shared" si="10"/>
        <v>56.22</v>
      </c>
      <c r="L76" s="5">
        <f t="shared" si="8"/>
        <v>83.42</v>
      </c>
      <c r="M76" s="6">
        <f>RANK(L76,$L$76:$L$78)</f>
        <v>1</v>
      </c>
    </row>
    <row r="77" spans="1:13" s="7" customFormat="1" ht="20.100000000000001" customHeight="1" x14ac:dyDescent="0.2">
      <c r="A77" s="5">
        <v>74</v>
      </c>
      <c r="B77" s="39" t="s">
        <v>171</v>
      </c>
      <c r="C77" s="32" t="s">
        <v>122</v>
      </c>
      <c r="D77" s="40" t="s">
        <v>172</v>
      </c>
      <c r="E77" s="41" t="s">
        <v>173</v>
      </c>
      <c r="F77" s="42" t="s">
        <v>176</v>
      </c>
      <c r="G77" s="45" t="s">
        <v>177</v>
      </c>
      <c r="H77" s="44">
        <v>68</v>
      </c>
      <c r="I77" s="15">
        <f t="shared" si="9"/>
        <v>27.200000000000003</v>
      </c>
      <c r="J77" s="5">
        <v>69.849999999999994</v>
      </c>
      <c r="K77" s="5">
        <f t="shared" si="10"/>
        <v>41.91</v>
      </c>
      <c r="L77" s="5">
        <f t="shared" si="8"/>
        <v>69.11</v>
      </c>
      <c r="M77" s="5">
        <f>RANK(L77,$L$76:$L$78)</f>
        <v>2</v>
      </c>
    </row>
    <row r="78" spans="1:13" s="7" customFormat="1" ht="20.100000000000001" customHeight="1" x14ac:dyDescent="0.2">
      <c r="A78" s="5">
        <v>75</v>
      </c>
      <c r="B78" s="39" t="s">
        <v>171</v>
      </c>
      <c r="C78" s="32" t="s">
        <v>122</v>
      </c>
      <c r="D78" s="40" t="s">
        <v>172</v>
      </c>
      <c r="E78" s="41" t="s">
        <v>173</v>
      </c>
      <c r="F78" s="42" t="s">
        <v>178</v>
      </c>
      <c r="G78" s="45" t="s">
        <v>179</v>
      </c>
      <c r="H78" s="44">
        <v>66</v>
      </c>
      <c r="I78" s="15">
        <f t="shared" si="9"/>
        <v>26.400000000000002</v>
      </c>
      <c r="J78" s="5">
        <v>56.2</v>
      </c>
      <c r="K78" s="5">
        <f t="shared" si="10"/>
        <v>33.72</v>
      </c>
      <c r="L78" s="5">
        <f t="shared" si="8"/>
        <v>60.120000000000005</v>
      </c>
      <c r="M78" s="5">
        <f>RANK(L78,$L$76:$L$78)</f>
        <v>3</v>
      </c>
    </row>
    <row r="79" spans="1:13" s="7" customFormat="1" ht="20.100000000000001" customHeight="1" x14ac:dyDescent="0.2">
      <c r="A79" s="5">
        <v>76</v>
      </c>
      <c r="B79" s="46" t="s">
        <v>180</v>
      </c>
      <c r="C79" s="47" t="s">
        <v>181</v>
      </c>
      <c r="D79" s="48" t="s">
        <v>182</v>
      </c>
      <c r="E79" s="49" t="s">
        <v>183</v>
      </c>
      <c r="F79" s="50" t="s">
        <v>184</v>
      </c>
      <c r="G79" s="51" t="s">
        <v>185</v>
      </c>
      <c r="H79" s="52">
        <v>68</v>
      </c>
      <c r="I79" s="15" t="s">
        <v>186</v>
      </c>
      <c r="J79" s="8" t="s">
        <v>187</v>
      </c>
      <c r="K79" s="15" t="s">
        <v>186</v>
      </c>
      <c r="L79" s="5">
        <v>68</v>
      </c>
      <c r="M79" s="6">
        <v>1</v>
      </c>
    </row>
    <row r="80" spans="1:13" s="7" customFormat="1" ht="20.100000000000001" customHeight="1" x14ac:dyDescent="0.2">
      <c r="A80" s="5">
        <v>77</v>
      </c>
      <c r="B80" s="46" t="s">
        <v>180</v>
      </c>
      <c r="C80" s="47" t="s">
        <v>181</v>
      </c>
      <c r="D80" s="48" t="s">
        <v>182</v>
      </c>
      <c r="E80" s="49" t="s">
        <v>183</v>
      </c>
      <c r="F80" s="50" t="s">
        <v>188</v>
      </c>
      <c r="G80" s="53" t="s">
        <v>189</v>
      </c>
      <c r="H80" s="52">
        <v>76</v>
      </c>
      <c r="I80" s="15" t="s">
        <v>186</v>
      </c>
      <c r="J80" s="8" t="s">
        <v>190</v>
      </c>
      <c r="K80" s="15" t="s">
        <v>186</v>
      </c>
      <c r="L80" s="15" t="s">
        <v>186</v>
      </c>
      <c r="M80" s="15" t="s">
        <v>186</v>
      </c>
    </row>
    <row r="81" spans="1:13" s="7" customFormat="1" ht="20.100000000000001" customHeight="1" x14ac:dyDescent="0.2">
      <c r="A81" s="5">
        <v>78</v>
      </c>
      <c r="B81" s="46" t="s">
        <v>180</v>
      </c>
      <c r="C81" s="47" t="s">
        <v>181</v>
      </c>
      <c r="D81" s="48" t="s">
        <v>182</v>
      </c>
      <c r="E81" s="49" t="s">
        <v>183</v>
      </c>
      <c r="F81" s="50" t="s">
        <v>191</v>
      </c>
      <c r="G81" s="53" t="s">
        <v>192</v>
      </c>
      <c r="H81" s="52">
        <v>73</v>
      </c>
      <c r="I81" s="15" t="s">
        <v>186</v>
      </c>
      <c r="J81" s="8" t="s">
        <v>190</v>
      </c>
      <c r="K81" s="15" t="s">
        <v>186</v>
      </c>
      <c r="L81" s="15" t="s">
        <v>186</v>
      </c>
      <c r="M81" s="15" t="s">
        <v>186</v>
      </c>
    </row>
    <row r="82" spans="1:13" s="7" customFormat="1" ht="20.100000000000001" customHeight="1" x14ac:dyDescent="0.2">
      <c r="A82" s="5">
        <v>79</v>
      </c>
      <c r="B82" s="46" t="s">
        <v>180</v>
      </c>
      <c r="C82" s="47" t="s">
        <v>181</v>
      </c>
      <c r="D82" s="48" t="s">
        <v>182</v>
      </c>
      <c r="E82" s="49" t="s">
        <v>183</v>
      </c>
      <c r="F82" s="50" t="s">
        <v>193</v>
      </c>
      <c r="G82" s="53" t="s">
        <v>194</v>
      </c>
      <c r="H82" s="52">
        <v>70</v>
      </c>
      <c r="I82" s="15" t="s">
        <v>186</v>
      </c>
      <c r="J82" s="8" t="s">
        <v>190</v>
      </c>
      <c r="K82" s="15" t="s">
        <v>186</v>
      </c>
      <c r="L82" s="15" t="s">
        <v>186</v>
      </c>
      <c r="M82" s="15" t="s">
        <v>186</v>
      </c>
    </row>
    <row r="83" spans="1:13" s="7" customFormat="1" ht="20.100000000000001" customHeight="1" x14ac:dyDescent="0.2">
      <c r="A83" s="5">
        <v>80</v>
      </c>
      <c r="B83" s="46" t="s">
        <v>180</v>
      </c>
      <c r="C83" s="47" t="s">
        <v>181</v>
      </c>
      <c r="D83" s="48" t="s">
        <v>182</v>
      </c>
      <c r="E83" s="49" t="s">
        <v>183</v>
      </c>
      <c r="F83" s="50" t="s">
        <v>195</v>
      </c>
      <c r="G83" s="53" t="s">
        <v>196</v>
      </c>
      <c r="H83" s="52">
        <v>70</v>
      </c>
      <c r="I83" s="15" t="s">
        <v>186</v>
      </c>
      <c r="J83" s="8" t="s">
        <v>190</v>
      </c>
      <c r="K83" s="15" t="s">
        <v>186</v>
      </c>
      <c r="L83" s="15" t="s">
        <v>186</v>
      </c>
      <c r="M83" s="15" t="s">
        <v>186</v>
      </c>
    </row>
    <row r="84" spans="1:13" s="7" customFormat="1" ht="20.100000000000001" customHeight="1" x14ac:dyDescent="0.2">
      <c r="A84" s="5">
        <v>81</v>
      </c>
      <c r="B84" s="46" t="s">
        <v>180</v>
      </c>
      <c r="C84" s="47" t="s">
        <v>181</v>
      </c>
      <c r="D84" s="48" t="s">
        <v>182</v>
      </c>
      <c r="E84" s="49" t="s">
        <v>183</v>
      </c>
      <c r="F84" s="50" t="s">
        <v>197</v>
      </c>
      <c r="G84" s="53" t="s">
        <v>198</v>
      </c>
      <c r="H84" s="52">
        <v>68</v>
      </c>
      <c r="I84" s="15" t="s">
        <v>186</v>
      </c>
      <c r="J84" s="8" t="s">
        <v>190</v>
      </c>
      <c r="K84" s="15" t="s">
        <v>186</v>
      </c>
      <c r="L84" s="15" t="s">
        <v>186</v>
      </c>
      <c r="M84" s="15" t="s">
        <v>186</v>
      </c>
    </row>
    <row r="85" spans="1:13" s="7" customFormat="1" ht="20.100000000000001" customHeight="1" x14ac:dyDescent="0.2">
      <c r="A85" s="5">
        <v>82</v>
      </c>
      <c r="B85" s="54" t="s">
        <v>199</v>
      </c>
      <c r="C85" s="32" t="s">
        <v>122</v>
      </c>
      <c r="D85" s="55" t="s">
        <v>200</v>
      </c>
      <c r="E85" s="56" t="s">
        <v>18</v>
      </c>
      <c r="F85" s="57" t="s">
        <v>201</v>
      </c>
      <c r="G85" s="58" t="s">
        <v>202</v>
      </c>
      <c r="H85" s="59">
        <v>76</v>
      </c>
      <c r="I85" s="15">
        <f t="shared" si="9"/>
        <v>30.400000000000002</v>
      </c>
      <c r="J85" s="5">
        <v>86.6</v>
      </c>
      <c r="K85" s="5">
        <f t="shared" si="10"/>
        <v>51.959999999999994</v>
      </c>
      <c r="L85" s="5">
        <f>SUM(H85*0.4+J85*0.6)</f>
        <v>82.36</v>
      </c>
      <c r="M85" s="6">
        <f t="shared" ref="M85:M102" si="11">RANK(L85,$L$85:$L$102)</f>
        <v>1</v>
      </c>
    </row>
    <row r="86" spans="1:13" s="7" customFormat="1" ht="20.100000000000001" customHeight="1" x14ac:dyDescent="0.2">
      <c r="A86" s="5">
        <v>83</v>
      </c>
      <c r="B86" s="54" t="s">
        <v>199</v>
      </c>
      <c r="C86" s="32" t="s">
        <v>122</v>
      </c>
      <c r="D86" s="55" t="s">
        <v>200</v>
      </c>
      <c r="E86" s="56" t="s">
        <v>18</v>
      </c>
      <c r="F86" s="57" t="s">
        <v>203</v>
      </c>
      <c r="G86" s="58" t="s">
        <v>204</v>
      </c>
      <c r="H86" s="59">
        <v>73</v>
      </c>
      <c r="I86" s="15">
        <f t="shared" si="9"/>
        <v>29.200000000000003</v>
      </c>
      <c r="J86" s="5">
        <v>81.05</v>
      </c>
      <c r="K86" s="5">
        <f t="shared" si="10"/>
        <v>48.629999999999995</v>
      </c>
      <c r="L86" s="5">
        <f>(H86*0.4+J86*0.6)</f>
        <v>77.83</v>
      </c>
      <c r="M86" s="6">
        <f t="shared" si="11"/>
        <v>2</v>
      </c>
    </row>
    <row r="87" spans="1:13" s="7" customFormat="1" ht="20.100000000000001" customHeight="1" x14ac:dyDescent="0.2">
      <c r="A87" s="5">
        <v>84</v>
      </c>
      <c r="B87" s="54" t="s">
        <v>199</v>
      </c>
      <c r="C87" s="32" t="s">
        <v>122</v>
      </c>
      <c r="D87" s="55" t="s">
        <v>200</v>
      </c>
      <c r="E87" s="56" t="s">
        <v>18</v>
      </c>
      <c r="F87" s="57" t="s">
        <v>205</v>
      </c>
      <c r="G87" s="58" t="s">
        <v>206</v>
      </c>
      <c r="H87" s="59">
        <v>69</v>
      </c>
      <c r="I87" s="15">
        <f t="shared" si="9"/>
        <v>27.6</v>
      </c>
      <c r="J87" s="5">
        <v>76.8</v>
      </c>
      <c r="K87" s="5">
        <f t="shared" si="10"/>
        <v>46.08</v>
      </c>
      <c r="L87" s="5">
        <f t="shared" ref="L87:L102" si="12">SUM(H87*0.4+J87*0.6)</f>
        <v>73.680000000000007</v>
      </c>
      <c r="M87" s="6">
        <f t="shared" si="11"/>
        <v>3</v>
      </c>
    </row>
    <row r="88" spans="1:13" s="7" customFormat="1" ht="20.100000000000001" customHeight="1" x14ac:dyDescent="0.2">
      <c r="A88" s="5">
        <v>85</v>
      </c>
      <c r="B88" s="54" t="s">
        <v>199</v>
      </c>
      <c r="C88" s="32" t="s">
        <v>122</v>
      </c>
      <c r="D88" s="55" t="s">
        <v>200</v>
      </c>
      <c r="E88" s="56" t="s">
        <v>18</v>
      </c>
      <c r="F88" s="57" t="s">
        <v>207</v>
      </c>
      <c r="G88" s="58" t="s">
        <v>208</v>
      </c>
      <c r="H88" s="59">
        <v>69</v>
      </c>
      <c r="I88" s="15">
        <f t="shared" si="9"/>
        <v>27.6</v>
      </c>
      <c r="J88" s="5">
        <v>76.7</v>
      </c>
      <c r="K88" s="5">
        <f t="shared" si="10"/>
        <v>46.02</v>
      </c>
      <c r="L88" s="5">
        <f t="shared" si="12"/>
        <v>73.62</v>
      </c>
      <c r="M88" s="6">
        <f t="shared" si="11"/>
        <v>4</v>
      </c>
    </row>
    <row r="89" spans="1:13" s="7" customFormat="1" ht="20.100000000000001" customHeight="1" x14ac:dyDescent="0.2">
      <c r="A89" s="5">
        <v>86</v>
      </c>
      <c r="B89" s="54" t="s">
        <v>199</v>
      </c>
      <c r="C89" s="32" t="s">
        <v>122</v>
      </c>
      <c r="D89" s="55" t="s">
        <v>200</v>
      </c>
      <c r="E89" s="56" t="s">
        <v>18</v>
      </c>
      <c r="F89" s="57" t="s">
        <v>209</v>
      </c>
      <c r="G89" s="58" t="s">
        <v>210</v>
      </c>
      <c r="H89" s="59">
        <v>81</v>
      </c>
      <c r="I89" s="15">
        <f t="shared" si="9"/>
        <v>32.4</v>
      </c>
      <c r="J89" s="5">
        <v>65.8</v>
      </c>
      <c r="K89" s="5">
        <f t="shared" si="10"/>
        <v>39.479999999999997</v>
      </c>
      <c r="L89" s="5">
        <f t="shared" si="12"/>
        <v>71.88</v>
      </c>
      <c r="M89" s="6">
        <f t="shared" si="11"/>
        <v>5</v>
      </c>
    </row>
    <row r="90" spans="1:13" s="7" customFormat="1" ht="20.100000000000001" customHeight="1" x14ac:dyDescent="0.2">
      <c r="A90" s="5">
        <v>87</v>
      </c>
      <c r="B90" s="54" t="s">
        <v>199</v>
      </c>
      <c r="C90" s="32" t="s">
        <v>122</v>
      </c>
      <c r="D90" s="55" t="s">
        <v>200</v>
      </c>
      <c r="E90" s="56" t="s">
        <v>18</v>
      </c>
      <c r="F90" s="57" t="s">
        <v>211</v>
      </c>
      <c r="G90" s="58" t="s">
        <v>212</v>
      </c>
      <c r="H90" s="59">
        <v>72</v>
      </c>
      <c r="I90" s="15">
        <f t="shared" si="9"/>
        <v>28.8</v>
      </c>
      <c r="J90" s="5">
        <v>71.55</v>
      </c>
      <c r="K90" s="5">
        <f t="shared" si="10"/>
        <v>42.93</v>
      </c>
      <c r="L90" s="5">
        <f t="shared" si="12"/>
        <v>71.73</v>
      </c>
      <c r="M90" s="6">
        <f t="shared" si="11"/>
        <v>6</v>
      </c>
    </row>
    <row r="91" spans="1:13" s="7" customFormat="1" ht="20.100000000000001" customHeight="1" x14ac:dyDescent="0.2">
      <c r="A91" s="5">
        <v>88</v>
      </c>
      <c r="B91" s="54" t="s">
        <v>199</v>
      </c>
      <c r="C91" s="32" t="s">
        <v>122</v>
      </c>
      <c r="D91" s="55" t="s">
        <v>200</v>
      </c>
      <c r="E91" s="56" t="s">
        <v>18</v>
      </c>
      <c r="F91" s="57" t="s">
        <v>213</v>
      </c>
      <c r="G91" s="60" t="s">
        <v>214</v>
      </c>
      <c r="H91" s="59">
        <v>71</v>
      </c>
      <c r="I91" s="15">
        <f t="shared" si="9"/>
        <v>28.400000000000002</v>
      </c>
      <c r="J91" s="5">
        <v>71.55</v>
      </c>
      <c r="K91" s="5">
        <f t="shared" si="10"/>
        <v>42.93</v>
      </c>
      <c r="L91" s="5">
        <f t="shared" si="12"/>
        <v>71.33</v>
      </c>
      <c r="M91" s="5">
        <f t="shared" si="11"/>
        <v>7</v>
      </c>
    </row>
    <row r="92" spans="1:13" s="7" customFormat="1" ht="20.100000000000001" customHeight="1" x14ac:dyDescent="0.2">
      <c r="A92" s="5">
        <v>89</v>
      </c>
      <c r="B92" s="54" t="s">
        <v>199</v>
      </c>
      <c r="C92" s="32" t="s">
        <v>122</v>
      </c>
      <c r="D92" s="55" t="s">
        <v>200</v>
      </c>
      <c r="E92" s="56" t="s">
        <v>18</v>
      </c>
      <c r="F92" s="57" t="s">
        <v>215</v>
      </c>
      <c r="G92" s="60" t="s">
        <v>216</v>
      </c>
      <c r="H92" s="59">
        <v>79</v>
      </c>
      <c r="I92" s="15">
        <f t="shared" si="9"/>
        <v>31.6</v>
      </c>
      <c r="J92" s="5">
        <v>65.45</v>
      </c>
      <c r="K92" s="5">
        <f t="shared" si="10"/>
        <v>39.270000000000003</v>
      </c>
      <c r="L92" s="5">
        <f t="shared" si="12"/>
        <v>70.87</v>
      </c>
      <c r="M92" s="5">
        <f t="shared" si="11"/>
        <v>8</v>
      </c>
    </row>
    <row r="93" spans="1:13" s="7" customFormat="1" ht="20.100000000000001" customHeight="1" x14ac:dyDescent="0.2">
      <c r="A93" s="5">
        <v>90</v>
      </c>
      <c r="B93" s="54" t="s">
        <v>199</v>
      </c>
      <c r="C93" s="32" t="s">
        <v>122</v>
      </c>
      <c r="D93" s="55" t="s">
        <v>200</v>
      </c>
      <c r="E93" s="56" t="s">
        <v>18</v>
      </c>
      <c r="F93" s="57" t="s">
        <v>217</v>
      </c>
      <c r="G93" s="60" t="s">
        <v>218</v>
      </c>
      <c r="H93" s="59">
        <v>69</v>
      </c>
      <c r="I93" s="15">
        <f t="shared" si="9"/>
        <v>27.6</v>
      </c>
      <c r="J93" s="5">
        <v>71.650000000000006</v>
      </c>
      <c r="K93" s="5">
        <f t="shared" si="10"/>
        <v>42.99</v>
      </c>
      <c r="L93" s="5">
        <f t="shared" si="12"/>
        <v>70.59</v>
      </c>
      <c r="M93" s="5">
        <f t="shared" si="11"/>
        <v>9</v>
      </c>
    </row>
    <row r="94" spans="1:13" s="7" customFormat="1" ht="20.100000000000001" customHeight="1" x14ac:dyDescent="0.2">
      <c r="A94" s="5">
        <v>91</v>
      </c>
      <c r="B94" s="54" t="s">
        <v>199</v>
      </c>
      <c r="C94" s="32" t="s">
        <v>122</v>
      </c>
      <c r="D94" s="55" t="s">
        <v>200</v>
      </c>
      <c r="E94" s="56" t="s">
        <v>18</v>
      </c>
      <c r="F94" s="57" t="s">
        <v>219</v>
      </c>
      <c r="G94" s="60" t="s">
        <v>220</v>
      </c>
      <c r="H94" s="59">
        <v>79</v>
      </c>
      <c r="I94" s="15">
        <f t="shared" si="9"/>
        <v>31.6</v>
      </c>
      <c r="J94" s="5">
        <v>64.75</v>
      </c>
      <c r="K94" s="5">
        <f t="shared" si="10"/>
        <v>38.85</v>
      </c>
      <c r="L94" s="5">
        <f t="shared" si="12"/>
        <v>70.45</v>
      </c>
      <c r="M94" s="5">
        <f t="shared" si="11"/>
        <v>10</v>
      </c>
    </row>
    <row r="95" spans="1:13" s="7" customFormat="1" ht="20.100000000000001" customHeight="1" x14ac:dyDescent="0.2">
      <c r="A95" s="5">
        <v>92</v>
      </c>
      <c r="B95" s="54" t="s">
        <v>199</v>
      </c>
      <c r="C95" s="32" t="s">
        <v>122</v>
      </c>
      <c r="D95" s="55" t="s">
        <v>200</v>
      </c>
      <c r="E95" s="56" t="s">
        <v>18</v>
      </c>
      <c r="F95" s="57" t="s">
        <v>221</v>
      </c>
      <c r="G95" s="60" t="s">
        <v>222</v>
      </c>
      <c r="H95" s="59">
        <v>68</v>
      </c>
      <c r="I95" s="15">
        <f t="shared" si="9"/>
        <v>27.200000000000003</v>
      </c>
      <c r="J95" s="5">
        <v>67.2</v>
      </c>
      <c r="K95" s="5">
        <f t="shared" si="10"/>
        <v>40.32</v>
      </c>
      <c r="L95" s="5">
        <f t="shared" si="12"/>
        <v>67.52000000000001</v>
      </c>
      <c r="M95" s="5">
        <f t="shared" si="11"/>
        <v>11</v>
      </c>
    </row>
    <row r="96" spans="1:13" s="7" customFormat="1" ht="20.100000000000001" customHeight="1" x14ac:dyDescent="0.2">
      <c r="A96" s="5">
        <v>93</v>
      </c>
      <c r="B96" s="54" t="s">
        <v>199</v>
      </c>
      <c r="C96" s="32" t="s">
        <v>122</v>
      </c>
      <c r="D96" s="55" t="s">
        <v>200</v>
      </c>
      <c r="E96" s="56" t="s">
        <v>18</v>
      </c>
      <c r="F96" s="57" t="s">
        <v>223</v>
      </c>
      <c r="G96" s="60" t="s">
        <v>224</v>
      </c>
      <c r="H96" s="59">
        <v>68</v>
      </c>
      <c r="I96" s="15">
        <f t="shared" si="9"/>
        <v>27.200000000000003</v>
      </c>
      <c r="J96" s="5">
        <v>66.95</v>
      </c>
      <c r="K96" s="5">
        <f t="shared" si="10"/>
        <v>40.17</v>
      </c>
      <c r="L96" s="5">
        <f t="shared" si="12"/>
        <v>67.37</v>
      </c>
      <c r="M96" s="5">
        <f t="shared" si="11"/>
        <v>12</v>
      </c>
    </row>
    <row r="97" spans="1:13" s="7" customFormat="1" ht="20.100000000000001" customHeight="1" x14ac:dyDescent="0.2">
      <c r="A97" s="5">
        <v>94</v>
      </c>
      <c r="B97" s="54" t="s">
        <v>199</v>
      </c>
      <c r="C97" s="32" t="s">
        <v>122</v>
      </c>
      <c r="D97" s="55" t="s">
        <v>200</v>
      </c>
      <c r="E97" s="56" t="s">
        <v>18</v>
      </c>
      <c r="F97" s="57" t="s">
        <v>225</v>
      </c>
      <c r="G97" s="60" t="s">
        <v>226</v>
      </c>
      <c r="H97" s="59">
        <v>70</v>
      </c>
      <c r="I97" s="15">
        <f t="shared" si="9"/>
        <v>28</v>
      </c>
      <c r="J97" s="5">
        <v>65.25</v>
      </c>
      <c r="K97" s="5">
        <f t="shared" si="10"/>
        <v>39.15</v>
      </c>
      <c r="L97" s="5">
        <f t="shared" si="12"/>
        <v>67.150000000000006</v>
      </c>
      <c r="M97" s="5">
        <f t="shared" si="11"/>
        <v>13</v>
      </c>
    </row>
    <row r="98" spans="1:13" s="7" customFormat="1" ht="20.100000000000001" customHeight="1" x14ac:dyDescent="0.2">
      <c r="A98" s="5">
        <v>95</v>
      </c>
      <c r="B98" s="54" t="s">
        <v>199</v>
      </c>
      <c r="C98" s="32" t="s">
        <v>122</v>
      </c>
      <c r="D98" s="55" t="s">
        <v>200</v>
      </c>
      <c r="E98" s="56" t="s">
        <v>18</v>
      </c>
      <c r="F98" s="57" t="s">
        <v>227</v>
      </c>
      <c r="G98" s="60" t="s">
        <v>228</v>
      </c>
      <c r="H98" s="59">
        <v>69</v>
      </c>
      <c r="I98" s="15">
        <f t="shared" si="9"/>
        <v>27.6</v>
      </c>
      <c r="J98" s="5">
        <v>65.599999999999994</v>
      </c>
      <c r="K98" s="5">
        <f t="shared" si="10"/>
        <v>39.359999999999992</v>
      </c>
      <c r="L98" s="5">
        <f t="shared" si="12"/>
        <v>66.959999999999994</v>
      </c>
      <c r="M98" s="5">
        <f t="shared" si="11"/>
        <v>14</v>
      </c>
    </row>
    <row r="99" spans="1:13" s="7" customFormat="1" ht="20.100000000000001" customHeight="1" x14ac:dyDescent="0.2">
      <c r="A99" s="5">
        <v>96</v>
      </c>
      <c r="B99" s="54" t="s">
        <v>199</v>
      </c>
      <c r="C99" s="32" t="s">
        <v>122</v>
      </c>
      <c r="D99" s="55" t="s">
        <v>200</v>
      </c>
      <c r="E99" s="56" t="s">
        <v>18</v>
      </c>
      <c r="F99" s="57" t="s">
        <v>229</v>
      </c>
      <c r="G99" s="60" t="s">
        <v>230</v>
      </c>
      <c r="H99" s="59">
        <v>69</v>
      </c>
      <c r="I99" s="15">
        <f t="shared" si="9"/>
        <v>27.6</v>
      </c>
      <c r="J99" s="5">
        <v>61.3</v>
      </c>
      <c r="K99" s="5">
        <f t="shared" si="10"/>
        <v>36.779999999999994</v>
      </c>
      <c r="L99" s="5">
        <f t="shared" si="12"/>
        <v>64.38</v>
      </c>
      <c r="M99" s="5">
        <f t="shared" si="11"/>
        <v>15</v>
      </c>
    </row>
    <row r="100" spans="1:13" s="7" customFormat="1" ht="20.100000000000001" customHeight="1" x14ac:dyDescent="0.2">
      <c r="A100" s="5">
        <v>97</v>
      </c>
      <c r="B100" s="54" t="s">
        <v>199</v>
      </c>
      <c r="C100" s="32" t="s">
        <v>122</v>
      </c>
      <c r="D100" s="55" t="s">
        <v>200</v>
      </c>
      <c r="E100" s="56" t="s">
        <v>18</v>
      </c>
      <c r="F100" s="61" t="s">
        <v>231</v>
      </c>
      <c r="G100" s="60" t="s">
        <v>232</v>
      </c>
      <c r="H100" s="5">
        <v>67</v>
      </c>
      <c r="I100" s="15">
        <f t="shared" si="9"/>
        <v>26.8</v>
      </c>
      <c r="J100" s="5">
        <v>60.55</v>
      </c>
      <c r="K100" s="5">
        <f t="shared" si="10"/>
        <v>36.33</v>
      </c>
      <c r="L100" s="5">
        <f t="shared" si="12"/>
        <v>63.129999999999995</v>
      </c>
      <c r="M100" s="5">
        <f t="shared" si="11"/>
        <v>16</v>
      </c>
    </row>
    <row r="101" spans="1:13" s="7" customFormat="1" ht="20.100000000000001" customHeight="1" x14ac:dyDescent="0.2">
      <c r="A101" s="5">
        <v>98</v>
      </c>
      <c r="B101" s="54" t="s">
        <v>199</v>
      </c>
      <c r="C101" s="32" t="s">
        <v>122</v>
      </c>
      <c r="D101" s="55" t="s">
        <v>200</v>
      </c>
      <c r="E101" s="56" t="s">
        <v>18</v>
      </c>
      <c r="F101" s="61" t="s">
        <v>233</v>
      </c>
      <c r="G101" s="60" t="s">
        <v>234</v>
      </c>
      <c r="H101" s="5">
        <v>67</v>
      </c>
      <c r="I101" s="15">
        <f t="shared" si="9"/>
        <v>26.8</v>
      </c>
      <c r="J101" s="5">
        <v>50.8</v>
      </c>
      <c r="K101" s="5">
        <f t="shared" si="10"/>
        <v>30.479999999999997</v>
      </c>
      <c r="L101" s="5">
        <f t="shared" si="12"/>
        <v>57.28</v>
      </c>
      <c r="M101" s="5">
        <f t="shared" si="11"/>
        <v>17</v>
      </c>
    </row>
    <row r="102" spans="1:13" s="7" customFormat="1" ht="20.100000000000001" customHeight="1" x14ac:dyDescent="0.2">
      <c r="A102" s="5">
        <v>99</v>
      </c>
      <c r="B102" s="54" t="s">
        <v>199</v>
      </c>
      <c r="C102" s="32" t="s">
        <v>122</v>
      </c>
      <c r="D102" s="55" t="s">
        <v>200</v>
      </c>
      <c r="E102" s="56" t="s">
        <v>18</v>
      </c>
      <c r="F102" s="57" t="s">
        <v>235</v>
      </c>
      <c r="G102" s="60" t="s">
        <v>236</v>
      </c>
      <c r="H102" s="59">
        <v>74</v>
      </c>
      <c r="I102" s="15">
        <f t="shared" si="9"/>
        <v>29.6</v>
      </c>
      <c r="J102" s="5">
        <v>0</v>
      </c>
      <c r="K102" s="5">
        <f t="shared" si="10"/>
        <v>0</v>
      </c>
      <c r="L102" s="5">
        <f t="shared" si="12"/>
        <v>29.6</v>
      </c>
      <c r="M102" s="5">
        <f t="shared" si="11"/>
        <v>18</v>
      </c>
    </row>
  </sheetData>
  <autoFilter ref="A3:M3"/>
  <mergeCells count="2">
    <mergeCell ref="A1:B1"/>
    <mergeCell ref="A2:M2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2023-08-07T01:23:53Z</dcterms:modified>
</cp:coreProperties>
</file>